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zaitseva\Documents\Зайцева 2022 1\ГРАНТЫ\Гранты писателям\2023\Оценки\"/>
    </mc:Choice>
  </mc:AlternateContent>
  <bookViews>
    <workbookView xWindow="0" yWindow="0" windowWidth="19200" windowHeight="9792"/>
  </bookViews>
  <sheets>
    <sheet name="Оценки" sheetId="3" r:id="rId1"/>
  </sheets>
  <calcPr calcId="152511"/>
  <extLst>
    <ext uri="GoogleSheetsCustomDataVersion1">
      <go:sheetsCustomData xmlns:go="http://customooxmlschemas.google.com/" r:id="rId6" roundtripDataSignature="AMtx7mgJOj03LBA0p3WEcgfNvlK5rkhNMQ=="/>
    </ext>
  </extLst>
</workbook>
</file>

<file path=xl/calcChain.xml><?xml version="1.0" encoding="utf-8"?>
<calcChain xmlns="http://schemas.openxmlformats.org/spreadsheetml/2006/main">
  <c r="K8" i="3" l="1"/>
  <c r="K23" i="3" l="1"/>
  <c r="K63" i="3"/>
  <c r="K27" i="3"/>
  <c r="K26" i="3"/>
  <c r="K25" i="3"/>
  <c r="K24" i="3"/>
  <c r="K22" i="3"/>
  <c r="K21" i="3"/>
  <c r="K20" i="3"/>
  <c r="K75" i="3"/>
  <c r="K74" i="3"/>
  <c r="K73" i="3"/>
  <c r="K72" i="3"/>
  <c r="K71" i="3"/>
  <c r="K70" i="3"/>
  <c r="K69" i="3"/>
  <c r="K68" i="3"/>
  <c r="K43" i="3"/>
  <c r="K42" i="3"/>
  <c r="K41" i="3"/>
  <c r="K40" i="3"/>
  <c r="K39" i="3"/>
  <c r="K38" i="3"/>
  <c r="K37" i="3"/>
  <c r="K36" i="3"/>
  <c r="K91" i="3"/>
  <c r="K90" i="3"/>
  <c r="K89" i="3"/>
  <c r="K88" i="3"/>
  <c r="K87" i="3"/>
  <c r="K86" i="3"/>
  <c r="K85" i="3"/>
  <c r="K84" i="3"/>
  <c r="K51" i="3"/>
  <c r="K50" i="3"/>
  <c r="K49" i="3"/>
  <c r="K48" i="3"/>
  <c r="K47" i="3"/>
  <c r="K46" i="3"/>
  <c r="K45" i="3"/>
  <c r="K44" i="3"/>
  <c r="K59" i="3"/>
  <c r="K58" i="3"/>
  <c r="K57" i="3"/>
  <c r="K56" i="3"/>
  <c r="K55" i="3"/>
  <c r="K54" i="3"/>
  <c r="K53" i="3"/>
  <c r="K52" i="3"/>
  <c r="K35" i="3"/>
  <c r="K34" i="3"/>
  <c r="K33" i="3"/>
  <c r="K32" i="3"/>
  <c r="K31" i="3"/>
  <c r="K30" i="3"/>
  <c r="K29" i="3"/>
  <c r="K28" i="3"/>
  <c r="K19" i="3"/>
  <c r="K18" i="3"/>
  <c r="K17" i="3"/>
  <c r="K16" i="3"/>
  <c r="K15" i="3"/>
  <c r="K14" i="3"/>
  <c r="K13" i="3"/>
  <c r="K12" i="3"/>
  <c r="K83" i="3"/>
  <c r="K82" i="3"/>
  <c r="K81" i="3"/>
  <c r="K80" i="3"/>
  <c r="K79" i="3"/>
  <c r="K78" i="3"/>
  <c r="K77" i="3"/>
  <c r="K76" i="3"/>
  <c r="K67" i="3"/>
  <c r="K65" i="3"/>
  <c r="K64" i="3"/>
  <c r="K62" i="3"/>
  <c r="K61" i="3"/>
  <c r="K11" i="3"/>
  <c r="K9" i="3"/>
  <c r="K7" i="3"/>
  <c r="K6" i="3"/>
  <c r="K5" i="3"/>
  <c r="K4" i="3"/>
  <c r="K60" i="3"/>
  <c r="L84" i="3" l="1"/>
  <c r="L68" i="3"/>
  <c r="L20" i="3"/>
  <c r="L4" i="3"/>
  <c r="L60" i="3"/>
  <c r="L28" i="3"/>
  <c r="L44" i="3"/>
  <c r="L36" i="3"/>
  <c r="L76" i="3"/>
  <c r="L12" i="3"/>
  <c r="L52" i="3"/>
</calcChain>
</file>

<file path=xl/sharedStrings.xml><?xml version="1.0" encoding="utf-8"?>
<sst xmlns="http://schemas.openxmlformats.org/spreadsheetml/2006/main" count="146" uniqueCount="59">
  <si>
    <t>№ п.п.</t>
  </si>
  <si>
    <t>автор</t>
  </si>
  <si>
    <t>произведение</t>
  </si>
  <si>
    <t>номер в рейтинге</t>
  </si>
  <si>
    <t>1</t>
  </si>
  <si>
    <t>Чистоногова (Доценко) Марина Владимировна</t>
  </si>
  <si>
    <t>2</t>
  </si>
  <si>
    <t>3</t>
  </si>
  <si>
    <t>4</t>
  </si>
  <si>
    <t>7</t>
  </si>
  <si>
    <t>Герасенко Анастасия Александровна</t>
  </si>
  <si>
    <t>8</t>
  </si>
  <si>
    <t>Рыжов Александр Сергеевич</t>
  </si>
  <si>
    <t>9</t>
  </si>
  <si>
    <t>ФИО эксперта</t>
  </si>
  <si>
    <t xml:space="preserve">Художественная ценность рукописи </t>
  </si>
  <si>
    <t>Содержание рукописи и авторская позиция</t>
  </si>
  <si>
    <t>Влияние произведения на сбережение и развитие русского литературного языка</t>
  </si>
  <si>
    <t>Социально-культурная значимость рукописи</t>
  </si>
  <si>
    <t>СУММА БАЛЛОВ</t>
  </si>
  <si>
    <t>Акопянц А.Э.</t>
  </si>
  <si>
    <t>Виноградов И.Л.</t>
  </si>
  <si>
    <t>Трусов В.В.</t>
  </si>
  <si>
    <t>10</t>
  </si>
  <si>
    <t>Ср.арфм
1 этап</t>
  </si>
  <si>
    <t xml:space="preserve">Объем запрашиваемых на издание средств  в сравнении с максимальным размером гранта </t>
  </si>
  <si>
    <t xml:space="preserve">Количество экземпляров, планируемых к передаче </t>
  </si>
  <si>
    <t>Воронин А.В.</t>
  </si>
  <si>
    <t>Жалнин Д.Е.</t>
  </si>
  <si>
    <t>Чумак Алена Евгеньевна (Людмила Крымова)</t>
  </si>
  <si>
    <t>«Поворот через фордевинд»</t>
  </si>
  <si>
    <t>Воронова Инна Юрьевна</t>
  </si>
  <si>
    <t>сборник стихов "Меж двух веков"</t>
  </si>
  <si>
    <t>Кольцов Игорь</t>
  </si>
  <si>
    <t>В пяти шагах от Солнца</t>
  </si>
  <si>
    <t>Олейник Мария Анатольевна</t>
  </si>
  <si>
    <t>Высоцкая Д.Н.</t>
  </si>
  <si>
    <t>Блинов В.М.</t>
  </si>
  <si>
    <t>Руднев И.А.</t>
  </si>
  <si>
    <t>Фортштевнем рассекая пограничье</t>
  </si>
  <si>
    <t>Гутян Юрий Станиславович</t>
  </si>
  <si>
    <t>альманах «Площадь Первоучителей» № 23</t>
  </si>
  <si>
    <t>Белоусов  Василий Сергеевич</t>
  </si>
  <si>
    <t>Победители</t>
  </si>
  <si>
    <t>Ермолаев Дмитрий Анатольевич</t>
  </si>
  <si>
    <t>сборник стихов "Я по рожденью - ратник Китежа"</t>
  </si>
  <si>
    <t>«Неудобный генерал»</t>
  </si>
  <si>
    <t>«Режиссёр в голове» (сборник стихотворений).</t>
  </si>
  <si>
    <t>Сорокожердьев Владимир Васильевич</t>
  </si>
  <si>
    <t>Две воды на коромысле</t>
  </si>
  <si>
    <t>запрашиваемая сумма</t>
  </si>
  <si>
    <t>160</t>
  </si>
  <si>
    <t>Секретарь Экспертного совета:                                                 Зайцева Н.В.   28.03.2023</t>
  </si>
  <si>
    <t>6</t>
  </si>
  <si>
    <t>поэтический сборник "На краю осени"</t>
  </si>
  <si>
    <t>5</t>
  </si>
  <si>
    <t>11</t>
  </si>
  <si>
    <t>Приложение № 1
к протоколу от 28.03.2023</t>
  </si>
  <si>
    <t>Оценки, выставленные членами Экспертного совета,
и рейтинг участников конкурсного отбора на предоставление гранта на издание книг 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</si>
</sst>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3"/>
  </cellStyleXfs>
  <cellXfs count="58">
    <xf numFmtId="0" fontId="0" fillId="0" borderId="0" xfId="0" applyFont="1" applyAlignment="1"/>
    <xf numFmtId="0" fontId="0" fillId="0" borderId="3" xfId="1" applyFont="1" applyAlignment="1"/>
    <xf numFmtId="0" fontId="0" fillId="0" borderId="3" xfId="1" applyFont="1" applyAlignment="1"/>
    <xf numFmtId="0" fontId="0" fillId="0" borderId="3" xfId="1" applyFont="1" applyFill="1" applyAlignment="1"/>
    <xf numFmtId="49" fontId="2" fillId="0" borderId="14" xfId="1" applyNumberFormat="1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center" vertical="top" wrapText="1"/>
    </xf>
    <xf numFmtId="49" fontId="2" fillId="0" borderId="7" xfId="1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/>
    </xf>
    <xf numFmtId="0" fontId="0" fillId="0" borderId="3" xfId="1" applyFont="1" applyAlignment="1"/>
    <xf numFmtId="0" fontId="5" fillId="0" borderId="3" xfId="1" applyFont="1" applyAlignment="1">
      <alignment horizontal="center"/>
    </xf>
    <xf numFmtId="0" fontId="5" fillId="0" borderId="3" xfId="1" applyFont="1" applyAlignment="1"/>
    <xf numFmtId="0" fontId="5" fillId="0" borderId="3" xfId="1" applyFont="1" applyFill="1" applyAlignment="1"/>
    <xf numFmtId="1" fontId="2" fillId="0" borderId="6" xfId="1" applyNumberFormat="1" applyFont="1" applyFill="1" applyBorder="1" applyAlignment="1">
      <alignment horizontal="center" vertical="top" wrapText="1"/>
    </xf>
    <xf numFmtId="1" fontId="2" fillId="0" borderId="19" xfId="1" applyNumberFormat="1" applyFont="1" applyFill="1" applyBorder="1" applyAlignment="1">
      <alignment horizontal="center" vertical="top" wrapText="1"/>
    </xf>
    <xf numFmtId="1" fontId="2" fillId="0" borderId="1" xfId="1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4" xfId="1" applyNumberFormat="1" applyFont="1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18" xfId="0" applyNumberFormat="1" applyFont="1" applyFill="1" applyBorder="1" applyAlignment="1">
      <alignment horizontal="center" vertical="top" wrapText="1"/>
    </xf>
    <xf numFmtId="1" fontId="2" fillId="0" borderId="20" xfId="0" applyNumberFormat="1" applyFont="1" applyFill="1" applyBorder="1" applyAlignment="1">
      <alignment horizontal="center" vertical="top" wrapText="1"/>
    </xf>
    <xf numFmtId="1" fontId="2" fillId="0" borderId="20" xfId="1" applyNumberFormat="1" applyFont="1" applyFill="1" applyBorder="1" applyAlignment="1">
      <alignment horizontal="center" vertical="top" wrapText="1"/>
    </xf>
    <xf numFmtId="1" fontId="2" fillId="0" borderId="21" xfId="1" applyNumberFormat="1" applyFont="1" applyFill="1" applyBorder="1" applyAlignment="1">
      <alignment horizontal="center" vertical="top" wrapText="1"/>
    </xf>
    <xf numFmtId="1" fontId="2" fillId="0" borderId="5" xfId="1" applyNumberFormat="1" applyFont="1" applyFill="1" applyBorder="1" applyAlignment="1">
      <alignment horizontal="center" vertical="top" wrapText="1"/>
    </xf>
    <xf numFmtId="1" fontId="2" fillId="0" borderId="7" xfId="1" applyNumberFormat="1" applyFont="1" applyFill="1" applyBorder="1" applyAlignment="1">
      <alignment horizontal="center" vertical="top" wrapText="1"/>
    </xf>
    <xf numFmtId="1" fontId="2" fillId="0" borderId="8" xfId="1" applyNumberFormat="1" applyFont="1" applyFill="1" applyBorder="1" applyAlignment="1">
      <alignment horizontal="center" vertical="top" wrapText="1"/>
    </xf>
    <xf numFmtId="1" fontId="2" fillId="0" borderId="22" xfId="1" applyNumberFormat="1" applyFont="1" applyFill="1" applyBorder="1" applyAlignment="1">
      <alignment horizontal="center" vertical="top" wrapText="1"/>
    </xf>
    <xf numFmtId="1" fontId="2" fillId="0" borderId="10" xfId="1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49" fontId="2" fillId="0" borderId="11" xfId="1" applyNumberFormat="1" applyFont="1" applyFill="1" applyBorder="1" applyAlignment="1">
      <alignment horizontal="center" vertical="top" wrapText="1"/>
    </xf>
    <xf numFmtId="49" fontId="2" fillId="0" borderId="12" xfId="1" applyNumberFormat="1" applyFont="1" applyFill="1" applyBorder="1" applyAlignment="1">
      <alignment horizontal="center" vertical="top" wrapText="1"/>
    </xf>
    <xf numFmtId="49" fontId="2" fillId="0" borderId="13" xfId="1" applyNumberFormat="1" applyFont="1" applyFill="1" applyBorder="1" applyAlignment="1">
      <alignment horizontal="center" vertical="top" wrapText="1"/>
    </xf>
    <xf numFmtId="1" fontId="2" fillId="0" borderId="6" xfId="1" applyNumberFormat="1" applyFont="1" applyFill="1" applyBorder="1" applyAlignment="1">
      <alignment horizontal="center"/>
    </xf>
    <xf numFmtId="1" fontId="2" fillId="0" borderId="20" xfId="1" applyNumberFormat="1" applyFont="1" applyFill="1" applyBorder="1" applyAlignment="1">
      <alignment horizontal="center"/>
    </xf>
    <xf numFmtId="0" fontId="0" fillId="0" borderId="3" xfId="1" applyFont="1" applyFill="1" applyBorder="1" applyAlignment="1"/>
    <xf numFmtId="1" fontId="0" fillId="0" borderId="6" xfId="1" applyNumberFormat="1" applyFont="1" applyFill="1" applyBorder="1" applyAlignment="1"/>
    <xf numFmtId="1" fontId="0" fillId="0" borderId="20" xfId="1" applyNumberFormat="1" applyFont="1" applyFill="1" applyBorder="1" applyAlignment="1"/>
    <xf numFmtId="0" fontId="3" fillId="0" borderId="3" xfId="1" applyFont="1" applyFill="1" applyAlignment="1"/>
    <xf numFmtId="2" fontId="7" fillId="0" borderId="3" xfId="1" applyNumberFormat="1" applyFont="1" applyFill="1" applyAlignment="1"/>
    <xf numFmtId="0" fontId="7" fillId="0" borderId="3" xfId="1" applyFont="1" applyFill="1" applyAlignment="1"/>
    <xf numFmtId="49" fontId="7" fillId="0" borderId="3" xfId="1" applyNumberFormat="1" applyFont="1" applyFill="1" applyAlignment="1">
      <alignment horizontal="right"/>
    </xf>
    <xf numFmtId="49" fontId="2" fillId="0" borderId="8" xfId="1" applyNumberFormat="1" applyFont="1" applyFill="1" applyBorder="1" applyAlignment="1">
      <alignment horizontal="center" vertical="top" wrapText="1"/>
    </xf>
    <xf numFmtId="49" fontId="2" fillId="0" borderId="9" xfId="1" applyNumberFormat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49" fontId="2" fillId="0" borderId="15" xfId="1" applyNumberFormat="1" applyFont="1" applyFill="1" applyBorder="1" applyAlignment="1">
      <alignment horizontal="center" vertical="top" wrapText="1"/>
    </xf>
    <xf numFmtId="49" fontId="2" fillId="0" borderId="16" xfId="1" applyNumberFormat="1" applyFont="1" applyFill="1" applyBorder="1" applyAlignment="1">
      <alignment horizontal="center" vertical="top" wrapText="1"/>
    </xf>
    <xf numFmtId="49" fontId="2" fillId="0" borderId="17" xfId="1" applyNumberFormat="1" applyFont="1" applyFill="1" applyBorder="1" applyAlignment="1">
      <alignment horizontal="center" vertical="top" wrapText="1"/>
    </xf>
    <xf numFmtId="49" fontId="2" fillId="0" borderId="4" xfId="1" applyNumberFormat="1" applyFont="1" applyFill="1" applyBorder="1" applyAlignment="1">
      <alignment horizontal="center" vertical="top" wrapText="1"/>
    </xf>
    <xf numFmtId="49" fontId="2" fillId="0" borderId="2" xfId="1" applyNumberFormat="1" applyFont="1" applyFill="1" applyBorder="1" applyAlignment="1">
      <alignment horizontal="center" vertical="top" wrapText="1"/>
    </xf>
    <xf numFmtId="49" fontId="2" fillId="0" borderId="5" xfId="1" applyNumberFormat="1" applyFont="1" applyFill="1" applyBorder="1" applyAlignment="1">
      <alignment horizontal="center" vertical="top" wrapText="1"/>
    </xf>
    <xf numFmtId="2" fontId="2" fillId="0" borderId="6" xfId="1" applyNumberFormat="1" applyFont="1" applyFill="1" applyBorder="1" applyAlignment="1">
      <alignment horizontal="center" vertical="top" wrapText="1"/>
    </xf>
    <xf numFmtId="2" fontId="4" fillId="0" borderId="6" xfId="1" applyNumberFormat="1" applyFont="1" applyFill="1" applyBorder="1" applyAlignment="1">
      <alignment horizontal="center" vertical="top" wrapText="1"/>
    </xf>
    <xf numFmtId="0" fontId="5" fillId="0" borderId="3" xfId="1" applyFont="1" applyAlignment="1">
      <alignment horizontal="center"/>
    </xf>
    <xf numFmtId="0" fontId="2" fillId="0" borderId="3" xfId="1" applyFont="1" applyAlignment="1">
      <alignment horizontal="right" wrapText="1"/>
    </xf>
    <xf numFmtId="0" fontId="1" fillId="0" borderId="3" xfId="1" applyFont="1" applyFill="1" applyAlignment="1">
      <alignment horizontal="center" wrapText="1"/>
    </xf>
    <xf numFmtId="0" fontId="0" fillId="0" borderId="3" xfId="1" applyFont="1" applyFill="1" applyAlignment="1"/>
    <xf numFmtId="0" fontId="2" fillId="0" borderId="8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6"/>
  <sheetViews>
    <sheetView tabSelected="1" zoomScale="50" zoomScaleNormal="50" workbookViewId="0">
      <pane ySplit="3" topLeftCell="A4" activePane="bottomLeft" state="frozen"/>
      <selection pane="bottomLeft" activeCell="N93" sqref="A1:N93"/>
    </sheetView>
  </sheetViews>
  <sheetFormatPr defaultColWidth="12.59765625" defaultRowHeight="15" customHeight="1" x14ac:dyDescent="0.25"/>
  <cols>
    <col min="1" max="1" width="4.09765625" style="1" customWidth="1"/>
    <col min="2" max="2" width="15.59765625" style="1" customWidth="1"/>
    <col min="3" max="3" width="19.09765625" style="1" customWidth="1"/>
    <col min="4" max="4" width="13.5" style="1" customWidth="1"/>
    <col min="5" max="5" width="15.3984375" style="1" customWidth="1"/>
    <col min="6" max="6" width="13.5" style="1" customWidth="1"/>
    <col min="7" max="7" width="23.796875" style="1" customWidth="1"/>
    <col min="8" max="8" width="18.796875" style="1" customWidth="1"/>
    <col min="9" max="9" width="24.09765625" style="1" customWidth="1"/>
    <col min="10" max="10" width="12" style="1" customWidth="1"/>
    <col min="11" max="11" width="10.19921875" style="1" customWidth="1"/>
    <col min="12" max="12" width="11" style="3" customWidth="1"/>
    <col min="13" max="13" width="8.09765625" style="1" customWidth="1"/>
    <col min="14" max="14" width="11.8984375" style="8" customWidth="1"/>
    <col min="15" max="15" width="12.59765625" style="1"/>
    <col min="16" max="16" width="48.3984375" style="1" customWidth="1"/>
    <col min="17" max="16384" width="12.59765625" style="1"/>
  </cols>
  <sheetData>
    <row r="1" spans="1:14" s="2" customFormat="1" ht="28.8" customHeight="1" x14ac:dyDescent="0.25">
      <c r="I1" s="54" t="s">
        <v>57</v>
      </c>
      <c r="J1" s="54"/>
      <c r="K1" s="54"/>
      <c r="L1" s="54"/>
      <c r="M1" s="54"/>
      <c r="N1" s="54"/>
    </row>
    <row r="2" spans="1:14" s="3" customFormat="1" ht="42.75" customHeight="1" thickBot="1" x14ac:dyDescent="0.35">
      <c r="A2" s="55" t="s">
        <v>58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4" s="3" customFormat="1" ht="60" customHeight="1" x14ac:dyDescent="0.25">
      <c r="A3" s="30" t="s">
        <v>0</v>
      </c>
      <c r="B3" s="31" t="s">
        <v>1</v>
      </c>
      <c r="C3" s="31" t="s">
        <v>2</v>
      </c>
      <c r="D3" s="31" t="s">
        <v>14</v>
      </c>
      <c r="E3" s="31" t="s">
        <v>15</v>
      </c>
      <c r="F3" s="31" t="s">
        <v>16</v>
      </c>
      <c r="G3" s="31" t="s">
        <v>17</v>
      </c>
      <c r="H3" s="31" t="s">
        <v>18</v>
      </c>
      <c r="I3" s="31" t="s">
        <v>25</v>
      </c>
      <c r="J3" s="31" t="s">
        <v>26</v>
      </c>
      <c r="K3" s="32" t="s">
        <v>19</v>
      </c>
      <c r="L3" s="4" t="s">
        <v>24</v>
      </c>
      <c r="M3" s="4" t="s">
        <v>3</v>
      </c>
      <c r="N3" s="4" t="s">
        <v>50</v>
      </c>
    </row>
    <row r="4" spans="1:14" s="3" customFormat="1" ht="14.25" customHeight="1" x14ac:dyDescent="0.25">
      <c r="A4" s="45" t="s">
        <v>4</v>
      </c>
      <c r="B4" s="48" t="s">
        <v>40</v>
      </c>
      <c r="C4" s="48" t="s">
        <v>41</v>
      </c>
      <c r="D4" s="6" t="s">
        <v>20</v>
      </c>
      <c r="E4" s="33">
        <v>4</v>
      </c>
      <c r="F4" s="34">
        <v>5</v>
      </c>
      <c r="G4" s="33">
        <v>3</v>
      </c>
      <c r="H4" s="13">
        <v>4</v>
      </c>
      <c r="I4" s="14">
        <v>3</v>
      </c>
      <c r="J4" s="14">
        <v>2</v>
      </c>
      <c r="K4" s="23">
        <f t="shared" ref="K4:K11" si="0">SUM(E4:J4)</f>
        <v>21</v>
      </c>
      <c r="L4" s="51">
        <f>(K4+K5+K6+K7+K8+K9+K10+K11)/7</f>
        <v>26.714285714285715</v>
      </c>
      <c r="M4" s="42" t="s">
        <v>4</v>
      </c>
      <c r="N4" s="57">
        <v>138</v>
      </c>
    </row>
    <row r="5" spans="1:14" s="3" customFormat="1" ht="14.25" customHeight="1" x14ac:dyDescent="0.25">
      <c r="A5" s="46"/>
      <c r="B5" s="49"/>
      <c r="C5" s="49"/>
      <c r="D5" s="6" t="s">
        <v>38</v>
      </c>
      <c r="E5" s="33">
        <v>10</v>
      </c>
      <c r="F5" s="34">
        <v>5</v>
      </c>
      <c r="G5" s="33">
        <v>5</v>
      </c>
      <c r="H5" s="13">
        <v>5</v>
      </c>
      <c r="I5" s="14">
        <v>3</v>
      </c>
      <c r="J5" s="14">
        <v>2</v>
      </c>
      <c r="K5" s="23">
        <f t="shared" si="0"/>
        <v>30</v>
      </c>
      <c r="L5" s="51"/>
      <c r="M5" s="43"/>
      <c r="N5" s="43"/>
    </row>
    <row r="6" spans="1:14" s="3" customFormat="1" ht="15" customHeight="1" x14ac:dyDescent="0.25">
      <c r="A6" s="46"/>
      <c r="B6" s="49"/>
      <c r="C6" s="49"/>
      <c r="D6" s="6" t="s">
        <v>22</v>
      </c>
      <c r="E6" s="33">
        <v>10</v>
      </c>
      <c r="F6" s="34">
        <v>5</v>
      </c>
      <c r="G6" s="33">
        <v>5</v>
      </c>
      <c r="H6" s="13">
        <v>5</v>
      </c>
      <c r="I6" s="14">
        <v>3</v>
      </c>
      <c r="J6" s="14">
        <v>2</v>
      </c>
      <c r="K6" s="23">
        <f t="shared" si="0"/>
        <v>30</v>
      </c>
      <c r="L6" s="52"/>
      <c r="M6" s="43"/>
      <c r="N6" s="43"/>
    </row>
    <row r="7" spans="1:14" s="3" customFormat="1" ht="15" customHeight="1" x14ac:dyDescent="0.25">
      <c r="A7" s="46"/>
      <c r="B7" s="49"/>
      <c r="C7" s="49"/>
      <c r="D7" s="6" t="s">
        <v>21</v>
      </c>
      <c r="E7" s="33">
        <v>10</v>
      </c>
      <c r="F7" s="34">
        <v>5</v>
      </c>
      <c r="G7" s="33">
        <v>5</v>
      </c>
      <c r="H7" s="13">
        <v>5</v>
      </c>
      <c r="I7" s="14">
        <v>3</v>
      </c>
      <c r="J7" s="14">
        <v>2</v>
      </c>
      <c r="K7" s="23">
        <f t="shared" si="0"/>
        <v>30</v>
      </c>
      <c r="L7" s="52"/>
      <c r="M7" s="43"/>
      <c r="N7" s="43"/>
    </row>
    <row r="8" spans="1:14" s="3" customFormat="1" ht="15" customHeight="1" x14ac:dyDescent="0.25">
      <c r="A8" s="46"/>
      <c r="B8" s="49"/>
      <c r="C8" s="49"/>
      <c r="D8" s="6" t="s">
        <v>37</v>
      </c>
      <c r="E8" s="33">
        <v>7</v>
      </c>
      <c r="F8" s="34">
        <v>5</v>
      </c>
      <c r="G8" s="33">
        <v>4</v>
      </c>
      <c r="H8" s="13">
        <v>3</v>
      </c>
      <c r="I8" s="14">
        <v>3</v>
      </c>
      <c r="J8" s="14">
        <v>2</v>
      </c>
      <c r="K8" s="23">
        <f t="shared" si="0"/>
        <v>24</v>
      </c>
      <c r="L8" s="52"/>
      <c r="M8" s="43"/>
      <c r="N8" s="43"/>
    </row>
    <row r="9" spans="1:14" s="3" customFormat="1" ht="15" customHeight="1" x14ac:dyDescent="0.25">
      <c r="A9" s="46"/>
      <c r="B9" s="49"/>
      <c r="C9" s="49"/>
      <c r="D9" s="6" t="s">
        <v>36</v>
      </c>
      <c r="E9" s="33">
        <v>9</v>
      </c>
      <c r="F9" s="34">
        <v>3</v>
      </c>
      <c r="G9" s="33">
        <v>4</v>
      </c>
      <c r="H9" s="13">
        <v>5</v>
      </c>
      <c r="I9" s="14">
        <v>3</v>
      </c>
      <c r="J9" s="14">
        <v>2</v>
      </c>
      <c r="K9" s="23">
        <f t="shared" si="0"/>
        <v>26</v>
      </c>
      <c r="L9" s="52"/>
      <c r="M9" s="43"/>
      <c r="N9" s="43"/>
    </row>
    <row r="10" spans="1:14" s="3" customFormat="1" ht="15" customHeight="1" x14ac:dyDescent="0.25">
      <c r="A10" s="46"/>
      <c r="B10" s="49"/>
      <c r="C10" s="49"/>
      <c r="D10" s="6" t="s">
        <v>27</v>
      </c>
      <c r="E10" s="33"/>
      <c r="F10" s="34"/>
      <c r="G10" s="33"/>
      <c r="H10" s="13"/>
      <c r="I10" s="14"/>
      <c r="J10" s="14"/>
      <c r="K10" s="23"/>
      <c r="L10" s="52"/>
      <c r="M10" s="43"/>
      <c r="N10" s="43"/>
    </row>
    <row r="11" spans="1:14" s="3" customFormat="1" ht="15" customHeight="1" x14ac:dyDescent="0.25">
      <c r="A11" s="47"/>
      <c r="B11" s="50"/>
      <c r="C11" s="50"/>
      <c r="D11" s="7" t="s">
        <v>28</v>
      </c>
      <c r="E11" s="33">
        <v>7</v>
      </c>
      <c r="F11" s="34">
        <v>5</v>
      </c>
      <c r="G11" s="33">
        <v>4</v>
      </c>
      <c r="H11" s="13">
        <v>5</v>
      </c>
      <c r="I11" s="14">
        <v>3</v>
      </c>
      <c r="J11" s="14">
        <v>2</v>
      </c>
      <c r="K11" s="23">
        <f t="shared" si="0"/>
        <v>26</v>
      </c>
      <c r="L11" s="52"/>
      <c r="M11" s="44"/>
      <c r="N11" s="44"/>
    </row>
    <row r="12" spans="1:14" s="3" customFormat="1" ht="14.25" customHeight="1" x14ac:dyDescent="0.25">
      <c r="A12" s="45" t="s">
        <v>7</v>
      </c>
      <c r="B12" s="48" t="s">
        <v>33</v>
      </c>
      <c r="C12" s="48" t="s">
        <v>46</v>
      </c>
      <c r="D12" s="6" t="s">
        <v>20</v>
      </c>
      <c r="E12" s="12">
        <v>5</v>
      </c>
      <c r="F12" s="12">
        <v>3</v>
      </c>
      <c r="G12" s="13">
        <v>5</v>
      </c>
      <c r="H12" s="14">
        <v>5</v>
      </c>
      <c r="I12" s="14">
        <v>0</v>
      </c>
      <c r="J12" s="14">
        <v>2</v>
      </c>
      <c r="K12" s="23">
        <f t="shared" ref="K12:K19" si="1">SUM(E12:J12)</f>
        <v>20</v>
      </c>
      <c r="L12" s="51">
        <f>(K12+K13+K14+K15+K16+K17+K18+K19)/7</f>
        <v>22.571428571428573</v>
      </c>
      <c r="M12" s="42" t="s">
        <v>6</v>
      </c>
      <c r="N12" s="57">
        <v>350</v>
      </c>
    </row>
    <row r="13" spans="1:14" s="3" customFormat="1" ht="14.25" customHeight="1" x14ac:dyDescent="0.25">
      <c r="A13" s="46"/>
      <c r="B13" s="49"/>
      <c r="C13" s="49"/>
      <c r="D13" s="6" t="s">
        <v>38</v>
      </c>
      <c r="E13" s="15">
        <v>7</v>
      </c>
      <c r="F13" s="15">
        <v>3</v>
      </c>
      <c r="G13" s="13">
        <v>3</v>
      </c>
      <c r="H13" s="14">
        <v>3</v>
      </c>
      <c r="I13" s="14">
        <v>0</v>
      </c>
      <c r="J13" s="14">
        <v>2</v>
      </c>
      <c r="K13" s="23">
        <f t="shared" si="1"/>
        <v>18</v>
      </c>
      <c r="L13" s="51"/>
      <c r="M13" s="43"/>
      <c r="N13" s="43"/>
    </row>
    <row r="14" spans="1:14" s="3" customFormat="1" ht="15" customHeight="1" x14ac:dyDescent="0.25">
      <c r="A14" s="46"/>
      <c r="B14" s="49"/>
      <c r="C14" s="49"/>
      <c r="D14" s="6" t="s">
        <v>22</v>
      </c>
      <c r="E14" s="15">
        <v>7</v>
      </c>
      <c r="F14" s="15">
        <v>5</v>
      </c>
      <c r="G14" s="13">
        <v>4</v>
      </c>
      <c r="H14" s="14">
        <v>4</v>
      </c>
      <c r="I14" s="14">
        <v>0</v>
      </c>
      <c r="J14" s="14">
        <v>2</v>
      </c>
      <c r="K14" s="23">
        <f t="shared" si="1"/>
        <v>22</v>
      </c>
      <c r="L14" s="52"/>
      <c r="M14" s="43"/>
      <c r="N14" s="43"/>
    </row>
    <row r="15" spans="1:14" s="3" customFormat="1" ht="15" customHeight="1" x14ac:dyDescent="0.25">
      <c r="A15" s="46"/>
      <c r="B15" s="49"/>
      <c r="C15" s="49"/>
      <c r="D15" s="6" t="s">
        <v>21</v>
      </c>
      <c r="E15" s="15">
        <v>7</v>
      </c>
      <c r="F15" s="15">
        <v>5</v>
      </c>
      <c r="G15" s="13">
        <v>4</v>
      </c>
      <c r="H15" s="14">
        <v>4</v>
      </c>
      <c r="I15" s="14">
        <v>0</v>
      </c>
      <c r="J15" s="14">
        <v>2</v>
      </c>
      <c r="K15" s="23">
        <f t="shared" si="1"/>
        <v>22</v>
      </c>
      <c r="L15" s="52"/>
      <c r="M15" s="43"/>
      <c r="N15" s="43"/>
    </row>
    <row r="16" spans="1:14" s="3" customFormat="1" ht="15" customHeight="1" x14ac:dyDescent="0.25">
      <c r="A16" s="46"/>
      <c r="B16" s="49"/>
      <c r="C16" s="49"/>
      <c r="D16" s="6" t="s">
        <v>37</v>
      </c>
      <c r="E16" s="15"/>
      <c r="F16" s="15"/>
      <c r="G16" s="13"/>
      <c r="H16" s="14"/>
      <c r="I16" s="14"/>
      <c r="J16" s="14"/>
      <c r="K16" s="23">
        <f t="shared" si="1"/>
        <v>0</v>
      </c>
      <c r="L16" s="52"/>
      <c r="M16" s="43"/>
      <c r="N16" s="43"/>
    </row>
    <row r="17" spans="1:16" s="3" customFormat="1" ht="15" customHeight="1" x14ac:dyDescent="0.25">
      <c r="A17" s="46"/>
      <c r="B17" s="49"/>
      <c r="C17" s="49"/>
      <c r="D17" s="6" t="s">
        <v>36</v>
      </c>
      <c r="E17" s="12">
        <v>10</v>
      </c>
      <c r="F17" s="12">
        <v>5</v>
      </c>
      <c r="G17" s="13">
        <v>4</v>
      </c>
      <c r="H17" s="14">
        <v>5</v>
      </c>
      <c r="I17" s="14">
        <v>0</v>
      </c>
      <c r="J17" s="14">
        <v>2</v>
      </c>
      <c r="K17" s="23">
        <f t="shared" si="1"/>
        <v>26</v>
      </c>
      <c r="L17" s="52"/>
      <c r="M17" s="43"/>
      <c r="N17" s="43"/>
    </row>
    <row r="18" spans="1:16" s="3" customFormat="1" ht="15" customHeight="1" x14ac:dyDescent="0.25">
      <c r="A18" s="46"/>
      <c r="B18" s="49"/>
      <c r="C18" s="49"/>
      <c r="D18" s="6" t="s">
        <v>27</v>
      </c>
      <c r="E18" s="12">
        <v>10</v>
      </c>
      <c r="F18" s="12">
        <v>5</v>
      </c>
      <c r="G18" s="13">
        <v>5</v>
      </c>
      <c r="H18" s="14">
        <v>5</v>
      </c>
      <c r="I18" s="14">
        <v>0</v>
      </c>
      <c r="J18" s="14">
        <v>2</v>
      </c>
      <c r="K18" s="23">
        <f t="shared" si="1"/>
        <v>27</v>
      </c>
      <c r="L18" s="52"/>
      <c r="M18" s="43"/>
      <c r="N18" s="43"/>
    </row>
    <row r="19" spans="1:16" s="3" customFormat="1" ht="15" customHeight="1" x14ac:dyDescent="0.25">
      <c r="A19" s="47"/>
      <c r="B19" s="50"/>
      <c r="C19" s="50"/>
      <c r="D19" s="7" t="s">
        <v>28</v>
      </c>
      <c r="E19" s="12">
        <v>7</v>
      </c>
      <c r="F19" s="12">
        <v>5</v>
      </c>
      <c r="G19" s="13">
        <v>4</v>
      </c>
      <c r="H19" s="14">
        <v>5</v>
      </c>
      <c r="I19" s="14">
        <v>0</v>
      </c>
      <c r="J19" s="14">
        <v>2</v>
      </c>
      <c r="K19" s="23">
        <f t="shared" si="1"/>
        <v>23</v>
      </c>
      <c r="L19" s="52"/>
      <c r="M19" s="44"/>
      <c r="N19" s="44"/>
    </row>
    <row r="20" spans="1:16" s="3" customFormat="1" ht="14.25" customHeight="1" x14ac:dyDescent="0.25">
      <c r="A20" s="45" t="s">
        <v>6</v>
      </c>
      <c r="B20" s="48" t="s">
        <v>48</v>
      </c>
      <c r="C20" s="48" t="s">
        <v>49</v>
      </c>
      <c r="D20" s="5" t="s">
        <v>20</v>
      </c>
      <c r="E20" s="14">
        <v>10</v>
      </c>
      <c r="F20" s="14">
        <v>4</v>
      </c>
      <c r="G20" s="14">
        <v>4</v>
      </c>
      <c r="H20" s="14">
        <v>5</v>
      </c>
      <c r="I20" s="14">
        <v>0</v>
      </c>
      <c r="J20" s="14">
        <v>0</v>
      </c>
      <c r="K20" s="23">
        <f t="shared" ref="K20:K27" si="2">SUM(E20:J20)</f>
        <v>23</v>
      </c>
      <c r="L20" s="51">
        <f>(K20+K21+K22+K23+K24+K25+K26+K27)/6</f>
        <v>23.333333333333332</v>
      </c>
      <c r="M20" s="42" t="s">
        <v>7</v>
      </c>
      <c r="N20" s="57">
        <v>200</v>
      </c>
    </row>
    <row r="21" spans="1:16" s="3" customFormat="1" ht="14.25" customHeight="1" x14ac:dyDescent="0.25">
      <c r="A21" s="46"/>
      <c r="B21" s="49"/>
      <c r="C21" s="49"/>
      <c r="D21" s="5" t="s">
        <v>38</v>
      </c>
      <c r="E21" s="14">
        <v>10</v>
      </c>
      <c r="F21" s="14">
        <v>5</v>
      </c>
      <c r="G21" s="14">
        <v>5</v>
      </c>
      <c r="H21" s="14">
        <v>5</v>
      </c>
      <c r="I21" s="14">
        <v>0</v>
      </c>
      <c r="J21" s="14">
        <v>0</v>
      </c>
      <c r="K21" s="23">
        <f t="shared" si="2"/>
        <v>25</v>
      </c>
      <c r="L21" s="51"/>
      <c r="M21" s="43"/>
      <c r="N21" s="43"/>
    </row>
    <row r="22" spans="1:16" s="3" customFormat="1" ht="15" customHeight="1" x14ac:dyDescent="0.25">
      <c r="A22" s="46"/>
      <c r="B22" s="49"/>
      <c r="C22" s="49"/>
      <c r="D22" s="5" t="s">
        <v>22</v>
      </c>
      <c r="E22" s="14">
        <v>10</v>
      </c>
      <c r="F22" s="14">
        <v>5</v>
      </c>
      <c r="G22" s="14">
        <v>5</v>
      </c>
      <c r="H22" s="14">
        <v>4</v>
      </c>
      <c r="I22" s="14">
        <v>0</v>
      </c>
      <c r="J22" s="14">
        <v>0</v>
      </c>
      <c r="K22" s="23">
        <f t="shared" si="2"/>
        <v>24</v>
      </c>
      <c r="L22" s="52"/>
      <c r="M22" s="43"/>
      <c r="N22" s="43"/>
    </row>
    <row r="23" spans="1:16" s="3" customFormat="1" ht="15" customHeight="1" x14ac:dyDescent="0.25">
      <c r="A23" s="46"/>
      <c r="B23" s="49"/>
      <c r="C23" s="49"/>
      <c r="D23" s="5" t="s">
        <v>21</v>
      </c>
      <c r="E23" s="14">
        <v>9</v>
      </c>
      <c r="F23" s="14">
        <v>4</v>
      </c>
      <c r="G23" s="14">
        <v>5</v>
      </c>
      <c r="H23" s="14">
        <v>4</v>
      </c>
      <c r="I23" s="14">
        <v>0</v>
      </c>
      <c r="J23" s="14">
        <v>0</v>
      </c>
      <c r="K23" s="23">
        <f t="shared" si="2"/>
        <v>22</v>
      </c>
      <c r="L23" s="52"/>
      <c r="M23" s="43"/>
      <c r="N23" s="43"/>
    </row>
    <row r="24" spans="1:16" s="3" customFormat="1" ht="15" customHeight="1" x14ac:dyDescent="0.25">
      <c r="A24" s="46"/>
      <c r="B24" s="49"/>
      <c r="C24" s="49"/>
      <c r="D24" s="5" t="s">
        <v>37</v>
      </c>
      <c r="E24" s="14">
        <v>9</v>
      </c>
      <c r="F24" s="14">
        <v>5</v>
      </c>
      <c r="G24" s="14">
        <v>5</v>
      </c>
      <c r="H24" s="14">
        <v>4</v>
      </c>
      <c r="I24" s="14">
        <v>0</v>
      </c>
      <c r="J24" s="14">
        <v>0</v>
      </c>
      <c r="K24" s="23">
        <f t="shared" si="2"/>
        <v>23</v>
      </c>
      <c r="L24" s="52"/>
      <c r="M24" s="43"/>
      <c r="N24" s="43"/>
    </row>
    <row r="25" spans="1:16" s="3" customFormat="1" ht="15" customHeight="1" x14ac:dyDescent="0.25">
      <c r="A25" s="46"/>
      <c r="B25" s="49"/>
      <c r="C25" s="49"/>
      <c r="D25" s="5" t="s">
        <v>36</v>
      </c>
      <c r="E25" s="14">
        <v>9</v>
      </c>
      <c r="F25" s="14">
        <v>5</v>
      </c>
      <c r="G25" s="14">
        <v>5</v>
      </c>
      <c r="H25" s="14">
        <v>4</v>
      </c>
      <c r="I25" s="14">
        <v>0</v>
      </c>
      <c r="J25" s="14">
        <v>0</v>
      </c>
      <c r="K25" s="23">
        <f t="shared" si="2"/>
        <v>23</v>
      </c>
      <c r="L25" s="52"/>
      <c r="M25" s="43"/>
      <c r="N25" s="43"/>
    </row>
    <row r="26" spans="1:16" s="3" customFormat="1" ht="15" customHeight="1" x14ac:dyDescent="0.25">
      <c r="A26" s="46"/>
      <c r="B26" s="49"/>
      <c r="C26" s="49"/>
      <c r="D26" s="5" t="s">
        <v>27</v>
      </c>
      <c r="E26" s="14"/>
      <c r="F26" s="14"/>
      <c r="G26" s="14"/>
      <c r="H26" s="14"/>
      <c r="I26" s="14"/>
      <c r="J26" s="14"/>
      <c r="K26" s="23">
        <f t="shared" si="2"/>
        <v>0</v>
      </c>
      <c r="L26" s="52"/>
      <c r="M26" s="43"/>
      <c r="N26" s="43"/>
    </row>
    <row r="27" spans="1:16" s="3" customFormat="1" ht="15" customHeight="1" x14ac:dyDescent="0.25">
      <c r="A27" s="47"/>
      <c r="B27" s="50"/>
      <c r="C27" s="50"/>
      <c r="D27" s="7" t="s">
        <v>28</v>
      </c>
      <c r="E27" s="14"/>
      <c r="F27" s="14"/>
      <c r="G27" s="14"/>
      <c r="H27" s="14"/>
      <c r="I27" s="14"/>
      <c r="J27" s="14"/>
      <c r="K27" s="23">
        <f t="shared" si="2"/>
        <v>0</v>
      </c>
      <c r="L27" s="52"/>
      <c r="M27" s="44"/>
      <c r="N27" s="44"/>
    </row>
    <row r="28" spans="1:16" s="3" customFormat="1" ht="14.25" customHeight="1" x14ac:dyDescent="0.25">
      <c r="A28" s="45" t="s">
        <v>8</v>
      </c>
      <c r="B28" s="48" t="s">
        <v>5</v>
      </c>
      <c r="C28" s="48" t="s">
        <v>39</v>
      </c>
      <c r="D28" s="5" t="s">
        <v>20</v>
      </c>
      <c r="E28" s="14">
        <v>4</v>
      </c>
      <c r="F28" s="14">
        <v>3</v>
      </c>
      <c r="G28" s="14">
        <v>3</v>
      </c>
      <c r="H28" s="14">
        <v>5</v>
      </c>
      <c r="I28" s="14">
        <v>1</v>
      </c>
      <c r="J28" s="14">
        <v>2</v>
      </c>
      <c r="K28" s="23">
        <f t="shared" ref="K28:K43" si="3">SUM(E28:J28)</f>
        <v>18</v>
      </c>
      <c r="L28" s="51">
        <f>(K28+K29+K30+K31+K32+K33+K34+K35)/7</f>
        <v>22.714285714285715</v>
      </c>
      <c r="M28" s="42" t="s">
        <v>8</v>
      </c>
      <c r="N28" s="57">
        <v>290</v>
      </c>
    </row>
    <row r="29" spans="1:16" s="3" customFormat="1" ht="14.25" customHeight="1" x14ac:dyDescent="0.25">
      <c r="A29" s="46"/>
      <c r="B29" s="49"/>
      <c r="C29" s="49"/>
      <c r="D29" s="5" t="s">
        <v>38</v>
      </c>
      <c r="E29" s="14">
        <v>7</v>
      </c>
      <c r="F29" s="14">
        <v>4</v>
      </c>
      <c r="G29" s="16">
        <v>4</v>
      </c>
      <c r="H29" s="14">
        <v>4</v>
      </c>
      <c r="I29" s="14">
        <v>1</v>
      </c>
      <c r="J29" s="14">
        <v>2</v>
      </c>
      <c r="K29" s="23">
        <f t="shared" si="3"/>
        <v>22</v>
      </c>
      <c r="L29" s="51"/>
      <c r="M29" s="43"/>
      <c r="N29" s="43"/>
    </row>
    <row r="30" spans="1:16" s="3" customFormat="1" ht="15" customHeight="1" x14ac:dyDescent="0.25">
      <c r="A30" s="46"/>
      <c r="B30" s="49"/>
      <c r="C30" s="49"/>
      <c r="D30" s="5" t="s">
        <v>22</v>
      </c>
      <c r="E30" s="17">
        <v>10</v>
      </c>
      <c r="F30" s="18">
        <v>5</v>
      </c>
      <c r="G30" s="12">
        <v>5</v>
      </c>
      <c r="H30" s="13">
        <v>4</v>
      </c>
      <c r="I30" s="14">
        <v>1</v>
      </c>
      <c r="J30" s="14">
        <v>2</v>
      </c>
      <c r="K30" s="23">
        <f t="shared" si="3"/>
        <v>27</v>
      </c>
      <c r="L30" s="52"/>
      <c r="M30" s="43"/>
      <c r="N30" s="43"/>
    </row>
    <row r="31" spans="1:16" s="3" customFormat="1" ht="15" customHeight="1" x14ac:dyDescent="0.25">
      <c r="A31" s="46"/>
      <c r="B31" s="49"/>
      <c r="C31" s="49"/>
      <c r="D31" s="6" t="s">
        <v>21</v>
      </c>
      <c r="E31" s="15">
        <v>10</v>
      </c>
      <c r="F31" s="19">
        <v>5</v>
      </c>
      <c r="G31" s="12">
        <v>5</v>
      </c>
      <c r="H31" s="13">
        <v>4</v>
      </c>
      <c r="I31" s="14">
        <v>1</v>
      </c>
      <c r="J31" s="14">
        <v>2</v>
      </c>
      <c r="K31" s="23">
        <f t="shared" si="3"/>
        <v>27</v>
      </c>
      <c r="L31" s="52"/>
      <c r="M31" s="43"/>
      <c r="N31" s="43"/>
      <c r="P31" s="35"/>
    </row>
    <row r="32" spans="1:16" s="3" customFormat="1" ht="15" customHeight="1" x14ac:dyDescent="0.25">
      <c r="A32" s="46"/>
      <c r="B32" s="49"/>
      <c r="C32" s="49"/>
      <c r="D32" s="6" t="s">
        <v>37</v>
      </c>
      <c r="E32" s="15">
        <v>7</v>
      </c>
      <c r="F32" s="19">
        <v>5</v>
      </c>
      <c r="G32" s="12">
        <v>4</v>
      </c>
      <c r="H32" s="13">
        <v>5</v>
      </c>
      <c r="I32" s="14">
        <v>1</v>
      </c>
      <c r="J32" s="14">
        <v>2</v>
      </c>
      <c r="K32" s="23">
        <f t="shared" si="3"/>
        <v>24</v>
      </c>
      <c r="L32" s="52"/>
      <c r="M32" s="43"/>
      <c r="N32" s="43"/>
      <c r="P32" s="27"/>
    </row>
    <row r="33" spans="1:18" s="3" customFormat="1" ht="15" customHeight="1" x14ac:dyDescent="0.25">
      <c r="A33" s="46"/>
      <c r="B33" s="49"/>
      <c r="C33" s="49"/>
      <c r="D33" s="6" t="s">
        <v>36</v>
      </c>
      <c r="E33" s="33">
        <v>7</v>
      </c>
      <c r="F33" s="34">
        <v>5</v>
      </c>
      <c r="G33" s="33">
        <v>4</v>
      </c>
      <c r="H33" s="13">
        <v>5</v>
      </c>
      <c r="I33" s="14">
        <v>1</v>
      </c>
      <c r="J33" s="14">
        <v>2</v>
      </c>
      <c r="K33" s="23">
        <f t="shared" si="3"/>
        <v>24</v>
      </c>
      <c r="L33" s="52"/>
      <c r="M33" s="43"/>
      <c r="N33" s="43"/>
      <c r="P33" s="28"/>
    </row>
    <row r="34" spans="1:18" s="3" customFormat="1" ht="15" customHeight="1" x14ac:dyDescent="0.25">
      <c r="A34" s="46"/>
      <c r="B34" s="49"/>
      <c r="C34" s="49"/>
      <c r="D34" s="6" t="s">
        <v>27</v>
      </c>
      <c r="E34" s="36"/>
      <c r="F34" s="37"/>
      <c r="G34" s="36"/>
      <c r="H34" s="13"/>
      <c r="I34" s="14"/>
      <c r="J34" s="14"/>
      <c r="K34" s="23">
        <f t="shared" si="3"/>
        <v>0</v>
      </c>
      <c r="L34" s="52"/>
      <c r="M34" s="43"/>
      <c r="N34" s="43"/>
      <c r="P34" s="29"/>
    </row>
    <row r="35" spans="1:18" s="3" customFormat="1" ht="15" customHeight="1" x14ac:dyDescent="0.25">
      <c r="A35" s="47"/>
      <c r="B35" s="50"/>
      <c r="C35" s="50"/>
      <c r="D35" s="7" t="s">
        <v>28</v>
      </c>
      <c r="E35" s="33">
        <v>5</v>
      </c>
      <c r="F35" s="34">
        <v>3</v>
      </c>
      <c r="G35" s="33">
        <v>3</v>
      </c>
      <c r="H35" s="13">
        <v>3</v>
      </c>
      <c r="I35" s="14">
        <v>1</v>
      </c>
      <c r="J35" s="14">
        <v>2</v>
      </c>
      <c r="K35" s="23">
        <f t="shared" si="3"/>
        <v>17</v>
      </c>
      <c r="L35" s="52"/>
      <c r="M35" s="44"/>
      <c r="N35" s="44"/>
      <c r="P35" s="27"/>
    </row>
    <row r="36" spans="1:18" s="3" customFormat="1" ht="14.25" customHeight="1" x14ac:dyDescent="0.25">
      <c r="A36" s="45" t="s">
        <v>55</v>
      </c>
      <c r="B36" s="48" t="s">
        <v>12</v>
      </c>
      <c r="C36" s="48" t="s">
        <v>34</v>
      </c>
      <c r="D36" s="6" t="s">
        <v>20</v>
      </c>
      <c r="E36" s="12">
        <v>10</v>
      </c>
      <c r="F36" s="12">
        <v>5</v>
      </c>
      <c r="G36" s="13">
        <v>5</v>
      </c>
      <c r="H36" s="14">
        <v>5</v>
      </c>
      <c r="I36" s="14">
        <v>2</v>
      </c>
      <c r="J36" s="14">
        <v>2</v>
      </c>
      <c r="K36" s="23">
        <f t="shared" si="3"/>
        <v>29</v>
      </c>
      <c r="L36" s="51">
        <f>(K36+K37+K38+K39+K40+K41+K42+K43)/8</f>
        <v>21.625</v>
      </c>
      <c r="M36" s="57">
        <v>5</v>
      </c>
      <c r="N36" s="57">
        <v>299</v>
      </c>
    </row>
    <row r="37" spans="1:18" s="3" customFormat="1" ht="14.25" customHeight="1" x14ac:dyDescent="0.25">
      <c r="A37" s="46"/>
      <c r="B37" s="49"/>
      <c r="C37" s="49"/>
      <c r="D37" s="6" t="s">
        <v>38</v>
      </c>
      <c r="E37" s="12">
        <v>5</v>
      </c>
      <c r="F37" s="12">
        <v>3</v>
      </c>
      <c r="G37" s="13">
        <v>3</v>
      </c>
      <c r="H37" s="14">
        <v>3</v>
      </c>
      <c r="I37" s="14">
        <v>2</v>
      </c>
      <c r="J37" s="14">
        <v>2</v>
      </c>
      <c r="K37" s="23">
        <f t="shared" si="3"/>
        <v>18</v>
      </c>
      <c r="L37" s="51"/>
      <c r="M37" s="43"/>
      <c r="N37" s="43"/>
    </row>
    <row r="38" spans="1:18" s="3" customFormat="1" ht="15" customHeight="1" x14ac:dyDescent="0.25">
      <c r="A38" s="46"/>
      <c r="B38" s="49"/>
      <c r="C38" s="49"/>
      <c r="D38" s="6" t="s">
        <v>22</v>
      </c>
      <c r="E38" s="12">
        <v>10</v>
      </c>
      <c r="F38" s="12">
        <v>3</v>
      </c>
      <c r="G38" s="13">
        <v>5</v>
      </c>
      <c r="H38" s="14">
        <v>3</v>
      </c>
      <c r="I38" s="14">
        <v>2</v>
      </c>
      <c r="J38" s="14">
        <v>2</v>
      </c>
      <c r="K38" s="23">
        <f t="shared" si="3"/>
        <v>25</v>
      </c>
      <c r="L38" s="52"/>
      <c r="M38" s="43"/>
      <c r="N38" s="43"/>
    </row>
    <row r="39" spans="1:18" s="3" customFormat="1" ht="15" customHeight="1" x14ac:dyDescent="0.25">
      <c r="A39" s="46"/>
      <c r="B39" s="49"/>
      <c r="C39" s="49"/>
      <c r="D39" s="5" t="s">
        <v>21</v>
      </c>
      <c r="E39" s="22">
        <v>8</v>
      </c>
      <c r="F39" s="22">
        <v>3</v>
      </c>
      <c r="G39" s="14">
        <v>5</v>
      </c>
      <c r="H39" s="14">
        <v>3</v>
      </c>
      <c r="I39" s="14">
        <v>2</v>
      </c>
      <c r="J39" s="14">
        <v>2</v>
      </c>
      <c r="K39" s="23">
        <f t="shared" si="3"/>
        <v>23</v>
      </c>
      <c r="L39" s="52"/>
      <c r="M39" s="43"/>
      <c r="N39" s="43"/>
    </row>
    <row r="40" spans="1:18" s="3" customFormat="1" ht="15" customHeight="1" x14ac:dyDescent="0.25">
      <c r="A40" s="46"/>
      <c r="B40" s="49"/>
      <c r="C40" s="49"/>
      <c r="D40" s="5" t="s">
        <v>37</v>
      </c>
      <c r="E40" s="14">
        <v>10</v>
      </c>
      <c r="F40" s="14">
        <v>5</v>
      </c>
      <c r="G40" s="14">
        <v>5</v>
      </c>
      <c r="H40" s="14">
        <v>5</v>
      </c>
      <c r="I40" s="14">
        <v>2</v>
      </c>
      <c r="J40" s="14">
        <v>2</v>
      </c>
      <c r="K40" s="23">
        <f t="shared" si="3"/>
        <v>29</v>
      </c>
      <c r="L40" s="52"/>
      <c r="M40" s="43"/>
      <c r="N40" s="43"/>
    </row>
    <row r="41" spans="1:18" s="3" customFormat="1" ht="15" customHeight="1" x14ac:dyDescent="0.25">
      <c r="A41" s="46"/>
      <c r="B41" s="49"/>
      <c r="C41" s="49"/>
      <c r="D41" s="5" t="s">
        <v>36</v>
      </c>
      <c r="E41" s="14">
        <v>10</v>
      </c>
      <c r="F41" s="14">
        <v>5</v>
      </c>
      <c r="G41" s="14">
        <v>5</v>
      </c>
      <c r="H41" s="14">
        <v>5</v>
      </c>
      <c r="I41" s="14">
        <v>2</v>
      </c>
      <c r="J41" s="14">
        <v>2</v>
      </c>
      <c r="K41" s="23">
        <f t="shared" si="3"/>
        <v>29</v>
      </c>
      <c r="L41" s="52"/>
      <c r="M41" s="43"/>
      <c r="N41" s="43"/>
      <c r="P41" s="38"/>
      <c r="Q41" s="38"/>
      <c r="R41" s="38"/>
    </row>
    <row r="42" spans="1:18" s="3" customFormat="1" ht="15" customHeight="1" x14ac:dyDescent="0.25">
      <c r="A42" s="46"/>
      <c r="B42" s="49"/>
      <c r="C42" s="49"/>
      <c r="D42" s="5" t="s">
        <v>27</v>
      </c>
      <c r="E42" s="14">
        <v>3</v>
      </c>
      <c r="F42" s="14">
        <v>0</v>
      </c>
      <c r="G42" s="14">
        <v>3</v>
      </c>
      <c r="H42" s="14">
        <v>0</v>
      </c>
      <c r="I42" s="14">
        <v>2</v>
      </c>
      <c r="J42" s="14">
        <v>2</v>
      </c>
      <c r="K42" s="23">
        <f t="shared" si="3"/>
        <v>10</v>
      </c>
      <c r="L42" s="52"/>
      <c r="M42" s="43"/>
      <c r="N42" s="43"/>
    </row>
    <row r="43" spans="1:18" s="3" customFormat="1" ht="15" customHeight="1" x14ac:dyDescent="0.3">
      <c r="A43" s="47"/>
      <c r="B43" s="50"/>
      <c r="C43" s="50"/>
      <c r="D43" s="7" t="s">
        <v>28</v>
      </c>
      <c r="E43" s="14">
        <v>3</v>
      </c>
      <c r="F43" s="14">
        <v>0</v>
      </c>
      <c r="G43" s="14">
        <v>3</v>
      </c>
      <c r="H43" s="14">
        <v>0</v>
      </c>
      <c r="I43" s="14">
        <v>2</v>
      </c>
      <c r="J43" s="14">
        <v>2</v>
      </c>
      <c r="K43" s="23">
        <f t="shared" si="3"/>
        <v>10</v>
      </c>
      <c r="L43" s="52"/>
      <c r="M43" s="44"/>
      <c r="N43" s="44"/>
      <c r="P43" s="39"/>
      <c r="Q43" s="40"/>
      <c r="R43" s="41"/>
    </row>
    <row r="44" spans="1:18" s="3" customFormat="1" ht="14.25" customHeight="1" x14ac:dyDescent="0.25">
      <c r="A44" s="45" t="s">
        <v>53</v>
      </c>
      <c r="B44" s="48" t="s">
        <v>44</v>
      </c>
      <c r="C44" s="48" t="s">
        <v>45</v>
      </c>
      <c r="D44" s="6" t="s">
        <v>20</v>
      </c>
      <c r="E44" s="33">
        <v>7</v>
      </c>
      <c r="F44" s="33">
        <v>5</v>
      </c>
      <c r="G44" s="33">
        <v>4</v>
      </c>
      <c r="H44" s="12">
        <v>5</v>
      </c>
      <c r="I44" s="13">
        <v>0</v>
      </c>
      <c r="J44" s="14">
        <v>0</v>
      </c>
      <c r="K44" s="23">
        <f t="shared" ref="K44:K59" si="4">SUM(E44:J44)</f>
        <v>21</v>
      </c>
      <c r="L44" s="51">
        <f>(K44+K45+K46+K47+K48+K49+K50+K51)/6</f>
        <v>21.166666666666668</v>
      </c>
      <c r="M44" s="42" t="s">
        <v>53</v>
      </c>
      <c r="N44" s="57">
        <v>120</v>
      </c>
    </row>
    <row r="45" spans="1:18" s="3" customFormat="1" ht="14.25" customHeight="1" x14ac:dyDescent="0.25">
      <c r="A45" s="46"/>
      <c r="B45" s="49"/>
      <c r="C45" s="49"/>
      <c r="D45" s="6" t="s">
        <v>38</v>
      </c>
      <c r="E45" s="33">
        <v>7</v>
      </c>
      <c r="F45" s="33">
        <v>4</v>
      </c>
      <c r="G45" s="33">
        <v>4</v>
      </c>
      <c r="H45" s="12">
        <v>4</v>
      </c>
      <c r="I45" s="13">
        <v>0</v>
      </c>
      <c r="J45" s="14">
        <v>0</v>
      </c>
      <c r="K45" s="23">
        <f t="shared" si="4"/>
        <v>19</v>
      </c>
      <c r="L45" s="51"/>
      <c r="M45" s="43"/>
      <c r="N45" s="43"/>
    </row>
    <row r="46" spans="1:18" s="3" customFormat="1" ht="15" customHeight="1" x14ac:dyDescent="0.25">
      <c r="A46" s="46"/>
      <c r="B46" s="49"/>
      <c r="C46" s="49"/>
      <c r="D46" s="6" t="s">
        <v>22</v>
      </c>
      <c r="E46" s="33">
        <v>7</v>
      </c>
      <c r="F46" s="33">
        <v>3</v>
      </c>
      <c r="G46" s="33">
        <v>5</v>
      </c>
      <c r="H46" s="12">
        <v>4</v>
      </c>
      <c r="I46" s="13">
        <v>0</v>
      </c>
      <c r="J46" s="14">
        <v>0</v>
      </c>
      <c r="K46" s="23">
        <f t="shared" si="4"/>
        <v>19</v>
      </c>
      <c r="L46" s="52"/>
      <c r="M46" s="43"/>
      <c r="N46" s="43"/>
    </row>
    <row r="47" spans="1:18" s="3" customFormat="1" ht="15" customHeight="1" x14ac:dyDescent="0.25">
      <c r="A47" s="46"/>
      <c r="B47" s="49"/>
      <c r="C47" s="49"/>
      <c r="D47" s="6" t="s">
        <v>21</v>
      </c>
      <c r="E47" s="33">
        <v>7</v>
      </c>
      <c r="F47" s="33">
        <v>3</v>
      </c>
      <c r="G47" s="33">
        <v>4</v>
      </c>
      <c r="H47" s="12">
        <v>4</v>
      </c>
      <c r="I47" s="13">
        <v>0</v>
      </c>
      <c r="J47" s="14">
        <v>0</v>
      </c>
      <c r="K47" s="23">
        <f t="shared" si="4"/>
        <v>18</v>
      </c>
      <c r="L47" s="52"/>
      <c r="M47" s="43"/>
      <c r="N47" s="43"/>
    </row>
    <row r="48" spans="1:18" s="3" customFormat="1" ht="15" customHeight="1" x14ac:dyDescent="0.25">
      <c r="A48" s="46"/>
      <c r="B48" s="49"/>
      <c r="C48" s="49"/>
      <c r="D48" s="6" t="s">
        <v>37</v>
      </c>
      <c r="E48" s="33">
        <v>10</v>
      </c>
      <c r="F48" s="33">
        <v>5</v>
      </c>
      <c r="G48" s="33">
        <v>5</v>
      </c>
      <c r="H48" s="12">
        <v>5</v>
      </c>
      <c r="I48" s="13">
        <v>0</v>
      </c>
      <c r="J48" s="14">
        <v>0</v>
      </c>
      <c r="K48" s="23">
        <f t="shared" si="4"/>
        <v>25</v>
      </c>
      <c r="L48" s="52"/>
      <c r="M48" s="43"/>
      <c r="N48" s="43"/>
    </row>
    <row r="49" spans="1:16" s="3" customFormat="1" ht="15" customHeight="1" x14ac:dyDescent="0.25">
      <c r="A49" s="46"/>
      <c r="B49" s="49"/>
      <c r="C49" s="49"/>
      <c r="D49" s="6" t="s">
        <v>36</v>
      </c>
      <c r="E49" s="12">
        <v>10</v>
      </c>
      <c r="F49" s="12">
        <v>5</v>
      </c>
      <c r="G49" s="12">
        <v>5</v>
      </c>
      <c r="H49" s="12">
        <v>5</v>
      </c>
      <c r="I49" s="13">
        <v>0</v>
      </c>
      <c r="J49" s="14">
        <v>0</v>
      </c>
      <c r="K49" s="23">
        <f t="shared" si="4"/>
        <v>25</v>
      </c>
      <c r="L49" s="52"/>
      <c r="M49" s="43"/>
      <c r="N49" s="43"/>
    </row>
    <row r="50" spans="1:16" s="3" customFormat="1" ht="15" customHeight="1" x14ac:dyDescent="0.25">
      <c r="A50" s="46"/>
      <c r="B50" s="49"/>
      <c r="C50" s="49"/>
      <c r="D50" s="6" t="s">
        <v>27</v>
      </c>
      <c r="E50" s="12"/>
      <c r="F50" s="12"/>
      <c r="G50" s="12"/>
      <c r="H50" s="12"/>
      <c r="I50" s="13"/>
      <c r="J50" s="14"/>
      <c r="K50" s="23">
        <f t="shared" si="4"/>
        <v>0</v>
      </c>
      <c r="L50" s="52"/>
      <c r="M50" s="43"/>
      <c r="N50" s="43"/>
    </row>
    <row r="51" spans="1:16" s="3" customFormat="1" ht="15" customHeight="1" x14ac:dyDescent="0.25">
      <c r="A51" s="47"/>
      <c r="B51" s="50"/>
      <c r="C51" s="50"/>
      <c r="D51" s="7" t="s">
        <v>28</v>
      </c>
      <c r="E51" s="12"/>
      <c r="F51" s="26"/>
      <c r="G51" s="21"/>
      <c r="H51" s="22"/>
      <c r="I51" s="14"/>
      <c r="J51" s="14"/>
      <c r="K51" s="23">
        <f t="shared" si="4"/>
        <v>0</v>
      </c>
      <c r="L51" s="52"/>
      <c r="M51" s="44"/>
      <c r="N51" s="44"/>
    </row>
    <row r="52" spans="1:16" s="3" customFormat="1" ht="14.25" customHeight="1" x14ac:dyDescent="0.25">
      <c r="A52" s="45" t="s">
        <v>9</v>
      </c>
      <c r="B52" s="48" t="s">
        <v>10</v>
      </c>
      <c r="C52" s="48" t="s">
        <v>54</v>
      </c>
      <c r="D52" s="6" t="s">
        <v>20</v>
      </c>
      <c r="E52" s="12">
        <v>5</v>
      </c>
      <c r="F52" s="20">
        <v>4</v>
      </c>
      <c r="G52" s="12">
        <v>4</v>
      </c>
      <c r="H52" s="13">
        <v>4</v>
      </c>
      <c r="I52" s="14">
        <v>3</v>
      </c>
      <c r="J52" s="14">
        <v>2</v>
      </c>
      <c r="K52" s="23">
        <f t="shared" si="4"/>
        <v>22</v>
      </c>
      <c r="L52" s="51">
        <f t="shared" ref="L52" si="5">(K52+K53+K54+K55+K56+K57+K58+K59)/5</f>
        <v>20.399999999999999</v>
      </c>
      <c r="M52" s="57">
        <v>7</v>
      </c>
      <c r="N52" s="57">
        <v>38.26</v>
      </c>
    </row>
    <row r="53" spans="1:16" s="3" customFormat="1" ht="14.25" customHeight="1" x14ac:dyDescent="0.25">
      <c r="A53" s="46"/>
      <c r="B53" s="49"/>
      <c r="C53" s="49"/>
      <c r="D53" s="6" t="s">
        <v>38</v>
      </c>
      <c r="E53" s="12">
        <v>6</v>
      </c>
      <c r="F53" s="20">
        <v>3</v>
      </c>
      <c r="G53" s="12">
        <v>3</v>
      </c>
      <c r="H53" s="13">
        <v>3</v>
      </c>
      <c r="I53" s="14">
        <v>3</v>
      </c>
      <c r="J53" s="14">
        <v>2</v>
      </c>
      <c r="K53" s="23">
        <f t="shared" si="4"/>
        <v>20</v>
      </c>
      <c r="L53" s="51"/>
      <c r="M53" s="43"/>
      <c r="N53" s="43"/>
    </row>
    <row r="54" spans="1:16" s="3" customFormat="1" ht="15" customHeight="1" x14ac:dyDescent="0.25">
      <c r="A54" s="46"/>
      <c r="B54" s="49"/>
      <c r="C54" s="49"/>
      <c r="D54" s="6" t="s">
        <v>22</v>
      </c>
      <c r="E54" s="12">
        <v>4</v>
      </c>
      <c r="F54" s="12">
        <v>1</v>
      </c>
      <c r="G54" s="21">
        <v>1</v>
      </c>
      <c r="H54" s="14">
        <v>0</v>
      </c>
      <c r="I54" s="14">
        <v>3</v>
      </c>
      <c r="J54" s="14">
        <v>2</v>
      </c>
      <c r="K54" s="23">
        <f t="shared" si="4"/>
        <v>11</v>
      </c>
      <c r="L54" s="52"/>
      <c r="M54" s="43"/>
      <c r="N54" s="43"/>
    </row>
    <row r="55" spans="1:16" s="3" customFormat="1" ht="15" customHeight="1" x14ac:dyDescent="0.25">
      <c r="A55" s="46"/>
      <c r="B55" s="49"/>
      <c r="C55" s="49"/>
      <c r="D55" s="6" t="s">
        <v>21</v>
      </c>
      <c r="E55" s="12">
        <v>7</v>
      </c>
      <c r="F55" s="12">
        <v>3</v>
      </c>
      <c r="G55" s="13">
        <v>3</v>
      </c>
      <c r="H55" s="14">
        <v>1</v>
      </c>
      <c r="I55" s="14">
        <v>3</v>
      </c>
      <c r="J55" s="14">
        <v>2</v>
      </c>
      <c r="K55" s="23">
        <f t="shared" si="4"/>
        <v>19</v>
      </c>
      <c r="L55" s="52"/>
      <c r="M55" s="43"/>
      <c r="N55" s="43"/>
    </row>
    <row r="56" spans="1:16" s="3" customFormat="1" ht="15" customHeight="1" x14ac:dyDescent="0.25">
      <c r="A56" s="46"/>
      <c r="B56" s="49"/>
      <c r="C56" s="49"/>
      <c r="D56" s="6" t="s">
        <v>37</v>
      </c>
      <c r="E56" s="12"/>
      <c r="F56" s="12"/>
      <c r="G56" s="13"/>
      <c r="H56" s="14"/>
      <c r="I56" s="14"/>
      <c r="J56" s="14"/>
      <c r="K56" s="23">
        <f t="shared" si="4"/>
        <v>0</v>
      </c>
      <c r="L56" s="52"/>
      <c r="M56" s="43"/>
      <c r="N56" s="43"/>
    </row>
    <row r="57" spans="1:16" s="3" customFormat="1" ht="15" customHeight="1" x14ac:dyDescent="0.25">
      <c r="A57" s="46"/>
      <c r="B57" s="49"/>
      <c r="C57" s="49"/>
      <c r="D57" s="6" t="s">
        <v>36</v>
      </c>
      <c r="E57" s="12">
        <v>10</v>
      </c>
      <c r="F57" s="12">
        <v>5</v>
      </c>
      <c r="G57" s="13">
        <v>5</v>
      </c>
      <c r="H57" s="14">
        <v>5</v>
      </c>
      <c r="I57" s="14">
        <v>3</v>
      </c>
      <c r="J57" s="14">
        <v>2</v>
      </c>
      <c r="K57" s="23">
        <f t="shared" si="4"/>
        <v>30</v>
      </c>
      <c r="L57" s="52"/>
      <c r="M57" s="43"/>
      <c r="N57" s="43"/>
    </row>
    <row r="58" spans="1:16" s="3" customFormat="1" ht="15" customHeight="1" x14ac:dyDescent="0.25">
      <c r="A58" s="46"/>
      <c r="B58" s="49"/>
      <c r="C58" s="49"/>
      <c r="D58" s="6" t="s">
        <v>27</v>
      </c>
      <c r="E58" s="12"/>
      <c r="F58" s="12"/>
      <c r="G58" s="13"/>
      <c r="H58" s="14"/>
      <c r="I58" s="14"/>
      <c r="J58" s="14"/>
      <c r="K58" s="23">
        <f t="shared" si="4"/>
        <v>0</v>
      </c>
      <c r="L58" s="52"/>
      <c r="M58" s="43"/>
      <c r="N58" s="43"/>
    </row>
    <row r="59" spans="1:16" s="3" customFormat="1" ht="15" customHeight="1" x14ac:dyDescent="0.25">
      <c r="A59" s="47"/>
      <c r="B59" s="50"/>
      <c r="C59" s="50"/>
      <c r="D59" s="7" t="s">
        <v>28</v>
      </c>
      <c r="E59" s="12"/>
      <c r="F59" s="24"/>
      <c r="G59" s="25"/>
      <c r="H59" s="16"/>
      <c r="I59" s="14"/>
      <c r="J59" s="14"/>
      <c r="K59" s="23">
        <f t="shared" si="4"/>
        <v>0</v>
      </c>
      <c r="L59" s="52"/>
      <c r="M59" s="44"/>
      <c r="N59" s="44"/>
    </row>
    <row r="60" spans="1:16" s="3" customFormat="1" ht="14.25" customHeight="1" x14ac:dyDescent="0.25">
      <c r="A60" s="45" t="s">
        <v>11</v>
      </c>
      <c r="B60" s="48" t="s">
        <v>42</v>
      </c>
      <c r="C60" s="48" t="s">
        <v>43</v>
      </c>
      <c r="D60" s="6" t="s">
        <v>20</v>
      </c>
      <c r="E60" s="12">
        <v>2</v>
      </c>
      <c r="F60" s="12">
        <v>2</v>
      </c>
      <c r="G60" s="13">
        <v>2</v>
      </c>
      <c r="H60" s="14">
        <v>5</v>
      </c>
      <c r="I60" s="14">
        <v>3</v>
      </c>
      <c r="J60" s="14">
        <v>2</v>
      </c>
      <c r="K60" s="23">
        <f t="shared" ref="K60:K65" si="6">SUM(E60:J60)</f>
        <v>16</v>
      </c>
      <c r="L60" s="51">
        <f>(K60+K61+K62+K63+K64+K65+K66+K67)/8</f>
        <v>20.375</v>
      </c>
      <c r="M60" s="42" t="s">
        <v>11</v>
      </c>
      <c r="N60" s="57">
        <v>120</v>
      </c>
    </row>
    <row r="61" spans="1:16" s="3" customFormat="1" ht="14.25" customHeight="1" x14ac:dyDescent="0.25">
      <c r="A61" s="46"/>
      <c r="B61" s="49"/>
      <c r="C61" s="49"/>
      <c r="D61" s="6" t="s">
        <v>38</v>
      </c>
      <c r="E61" s="12">
        <v>5</v>
      </c>
      <c r="F61" s="12">
        <v>3</v>
      </c>
      <c r="G61" s="13">
        <v>3</v>
      </c>
      <c r="H61" s="14">
        <v>3</v>
      </c>
      <c r="I61" s="14">
        <v>3</v>
      </c>
      <c r="J61" s="14">
        <v>2</v>
      </c>
      <c r="K61" s="23">
        <f t="shared" si="6"/>
        <v>19</v>
      </c>
      <c r="L61" s="51"/>
      <c r="M61" s="43"/>
      <c r="N61" s="43"/>
    </row>
    <row r="62" spans="1:16" s="3" customFormat="1" ht="15" customHeight="1" x14ac:dyDescent="0.25">
      <c r="A62" s="46"/>
      <c r="B62" s="49"/>
      <c r="C62" s="49"/>
      <c r="D62" s="6" t="s">
        <v>22</v>
      </c>
      <c r="E62" s="15">
        <v>10</v>
      </c>
      <c r="F62" s="15">
        <v>5</v>
      </c>
      <c r="G62" s="13">
        <v>4</v>
      </c>
      <c r="H62" s="14">
        <v>4</v>
      </c>
      <c r="I62" s="14">
        <v>3</v>
      </c>
      <c r="J62" s="14">
        <v>2</v>
      </c>
      <c r="K62" s="23">
        <f t="shared" si="6"/>
        <v>28</v>
      </c>
      <c r="L62" s="52"/>
      <c r="M62" s="43"/>
      <c r="N62" s="43"/>
      <c r="P62" s="38"/>
    </row>
    <row r="63" spans="1:16" s="3" customFormat="1" ht="15" customHeight="1" x14ac:dyDescent="0.25">
      <c r="A63" s="46"/>
      <c r="B63" s="49"/>
      <c r="C63" s="49"/>
      <c r="D63" s="6" t="s">
        <v>21</v>
      </c>
      <c r="E63" s="15">
        <v>10</v>
      </c>
      <c r="F63" s="15">
        <v>5</v>
      </c>
      <c r="G63" s="13">
        <v>4</v>
      </c>
      <c r="H63" s="14">
        <v>4</v>
      </c>
      <c r="I63" s="14">
        <v>3</v>
      </c>
      <c r="J63" s="14">
        <v>2</v>
      </c>
      <c r="K63" s="23">
        <f t="shared" si="6"/>
        <v>28</v>
      </c>
      <c r="L63" s="52"/>
      <c r="M63" s="43"/>
      <c r="N63" s="43"/>
    </row>
    <row r="64" spans="1:16" s="3" customFormat="1" ht="15" customHeight="1" x14ac:dyDescent="0.25">
      <c r="A64" s="46"/>
      <c r="B64" s="49"/>
      <c r="C64" s="49"/>
      <c r="D64" s="6" t="s">
        <v>37</v>
      </c>
      <c r="E64" s="15">
        <v>6</v>
      </c>
      <c r="F64" s="15">
        <v>3</v>
      </c>
      <c r="G64" s="13">
        <v>3</v>
      </c>
      <c r="H64" s="14">
        <v>5</v>
      </c>
      <c r="I64" s="14">
        <v>3</v>
      </c>
      <c r="J64" s="14">
        <v>2</v>
      </c>
      <c r="K64" s="23">
        <f t="shared" si="6"/>
        <v>22</v>
      </c>
      <c r="L64" s="52"/>
      <c r="M64" s="43"/>
      <c r="N64" s="43"/>
    </row>
    <row r="65" spans="1:14" s="3" customFormat="1" ht="15" customHeight="1" x14ac:dyDescent="0.25">
      <c r="A65" s="46"/>
      <c r="B65" s="49"/>
      <c r="C65" s="49"/>
      <c r="D65" s="6" t="s">
        <v>36</v>
      </c>
      <c r="E65" s="15">
        <v>7</v>
      </c>
      <c r="F65" s="15">
        <v>5</v>
      </c>
      <c r="G65" s="13">
        <v>3</v>
      </c>
      <c r="H65" s="14">
        <v>5</v>
      </c>
      <c r="I65" s="14">
        <v>3</v>
      </c>
      <c r="J65" s="14">
        <v>2</v>
      </c>
      <c r="K65" s="23">
        <f t="shared" si="6"/>
        <v>25</v>
      </c>
      <c r="L65" s="52"/>
      <c r="M65" s="43"/>
      <c r="N65" s="43"/>
    </row>
    <row r="66" spans="1:14" s="3" customFormat="1" ht="15" customHeight="1" x14ac:dyDescent="0.25">
      <c r="A66" s="46"/>
      <c r="B66" s="49"/>
      <c r="C66" s="49"/>
      <c r="D66" s="6" t="s">
        <v>27</v>
      </c>
      <c r="E66" s="15">
        <v>5</v>
      </c>
      <c r="F66" s="15">
        <v>5</v>
      </c>
      <c r="G66" s="13">
        <v>4</v>
      </c>
      <c r="H66" s="14">
        <v>3</v>
      </c>
      <c r="I66" s="14">
        <v>3</v>
      </c>
      <c r="J66" s="14">
        <v>10</v>
      </c>
      <c r="K66" s="23">
        <v>5</v>
      </c>
      <c r="L66" s="52"/>
      <c r="M66" s="43"/>
      <c r="N66" s="43"/>
    </row>
    <row r="67" spans="1:14" s="3" customFormat="1" ht="15" customHeight="1" x14ac:dyDescent="0.25">
      <c r="A67" s="47"/>
      <c r="B67" s="50"/>
      <c r="C67" s="50"/>
      <c r="D67" s="7" t="s">
        <v>28</v>
      </c>
      <c r="E67" s="15">
        <v>4</v>
      </c>
      <c r="F67" s="15">
        <v>4</v>
      </c>
      <c r="G67" s="13">
        <v>4</v>
      </c>
      <c r="H67" s="14">
        <v>3</v>
      </c>
      <c r="I67" s="14">
        <v>3</v>
      </c>
      <c r="J67" s="14">
        <v>2</v>
      </c>
      <c r="K67" s="23">
        <f t="shared" ref="K67" si="7">SUM(E67:J67)</f>
        <v>20</v>
      </c>
      <c r="L67" s="52"/>
      <c r="M67" s="44"/>
      <c r="N67" s="44"/>
    </row>
    <row r="68" spans="1:14" s="3" customFormat="1" ht="12.6" customHeight="1" x14ac:dyDescent="0.25">
      <c r="A68" s="45" t="s">
        <v>23</v>
      </c>
      <c r="B68" s="48" t="s">
        <v>35</v>
      </c>
      <c r="C68" s="48" t="s">
        <v>47</v>
      </c>
      <c r="D68" s="5" t="s">
        <v>20</v>
      </c>
      <c r="E68" s="14">
        <v>3</v>
      </c>
      <c r="F68" s="14">
        <v>3</v>
      </c>
      <c r="G68" s="14">
        <v>3</v>
      </c>
      <c r="H68" s="14">
        <v>2</v>
      </c>
      <c r="I68" s="14">
        <v>2</v>
      </c>
      <c r="J68" s="14">
        <v>1</v>
      </c>
      <c r="K68" s="23">
        <f>SUM(E68:J68)</f>
        <v>14</v>
      </c>
      <c r="L68" s="51">
        <f t="shared" ref="L68" si="8">(K68+K69+K70+K71+K72+K73+K74+K75)/5</f>
        <v>18.600000000000001</v>
      </c>
      <c r="M68" s="57">
        <v>10</v>
      </c>
      <c r="N68" s="57">
        <v>107.35599999999999</v>
      </c>
    </row>
    <row r="69" spans="1:14" s="3" customFormat="1" ht="14.25" customHeight="1" x14ac:dyDescent="0.25">
      <c r="A69" s="46"/>
      <c r="B69" s="49"/>
      <c r="C69" s="49"/>
      <c r="D69" s="5" t="s">
        <v>38</v>
      </c>
      <c r="E69" s="14">
        <v>6</v>
      </c>
      <c r="F69" s="14">
        <v>3</v>
      </c>
      <c r="G69" s="14">
        <v>3</v>
      </c>
      <c r="H69" s="14">
        <v>3</v>
      </c>
      <c r="I69" s="14">
        <v>2</v>
      </c>
      <c r="J69" s="14">
        <v>1</v>
      </c>
      <c r="K69" s="23">
        <f t="shared" ref="K69:K75" si="9">SUM(E69:J69)</f>
        <v>18</v>
      </c>
      <c r="L69" s="51"/>
      <c r="M69" s="43"/>
      <c r="N69" s="43"/>
    </row>
    <row r="70" spans="1:14" s="3" customFormat="1" ht="15" customHeight="1" x14ac:dyDescent="0.25">
      <c r="A70" s="46"/>
      <c r="B70" s="49"/>
      <c r="C70" s="49"/>
      <c r="D70" s="5" t="s">
        <v>22</v>
      </c>
      <c r="E70" s="14">
        <v>7</v>
      </c>
      <c r="F70" s="14">
        <v>3</v>
      </c>
      <c r="G70" s="14">
        <v>4</v>
      </c>
      <c r="H70" s="14">
        <v>4</v>
      </c>
      <c r="I70" s="14">
        <v>2</v>
      </c>
      <c r="J70" s="14">
        <v>1</v>
      </c>
      <c r="K70" s="23">
        <f t="shared" si="9"/>
        <v>21</v>
      </c>
      <c r="L70" s="52"/>
      <c r="M70" s="43"/>
      <c r="N70" s="43"/>
    </row>
    <row r="71" spans="1:14" s="3" customFormat="1" ht="15" customHeight="1" x14ac:dyDescent="0.25">
      <c r="A71" s="46"/>
      <c r="B71" s="49"/>
      <c r="C71" s="49"/>
      <c r="D71" s="5" t="s">
        <v>21</v>
      </c>
      <c r="E71" s="14">
        <v>6</v>
      </c>
      <c r="F71" s="14">
        <v>3</v>
      </c>
      <c r="G71" s="14">
        <v>4</v>
      </c>
      <c r="H71" s="14">
        <v>4</v>
      </c>
      <c r="I71" s="14">
        <v>2</v>
      </c>
      <c r="J71" s="14">
        <v>1</v>
      </c>
      <c r="K71" s="23">
        <f t="shared" si="9"/>
        <v>20</v>
      </c>
      <c r="L71" s="52"/>
      <c r="M71" s="43"/>
      <c r="N71" s="43"/>
    </row>
    <row r="72" spans="1:14" s="3" customFormat="1" ht="15" customHeight="1" x14ac:dyDescent="0.25">
      <c r="A72" s="46"/>
      <c r="B72" s="49"/>
      <c r="C72" s="49"/>
      <c r="D72" s="5" t="s">
        <v>37</v>
      </c>
      <c r="E72" s="14"/>
      <c r="F72" s="14"/>
      <c r="G72" s="14"/>
      <c r="H72" s="14"/>
      <c r="I72" s="14"/>
      <c r="J72" s="14"/>
      <c r="K72" s="23">
        <f t="shared" si="9"/>
        <v>0</v>
      </c>
      <c r="L72" s="52"/>
      <c r="M72" s="43"/>
      <c r="N72" s="43"/>
    </row>
    <row r="73" spans="1:14" s="3" customFormat="1" ht="15" customHeight="1" x14ac:dyDescent="0.25">
      <c r="A73" s="46"/>
      <c r="B73" s="49"/>
      <c r="C73" s="49"/>
      <c r="D73" s="5" t="s">
        <v>36</v>
      </c>
      <c r="E73" s="14">
        <v>7</v>
      </c>
      <c r="F73" s="14">
        <v>3</v>
      </c>
      <c r="G73" s="14">
        <v>4</v>
      </c>
      <c r="H73" s="14">
        <v>3</v>
      </c>
      <c r="I73" s="14">
        <v>2</v>
      </c>
      <c r="J73" s="14">
        <v>1</v>
      </c>
      <c r="K73" s="23">
        <f t="shared" si="9"/>
        <v>20</v>
      </c>
      <c r="L73" s="52"/>
      <c r="M73" s="43"/>
      <c r="N73" s="43"/>
    </row>
    <row r="74" spans="1:14" s="3" customFormat="1" ht="15" customHeight="1" x14ac:dyDescent="0.25">
      <c r="A74" s="46"/>
      <c r="B74" s="49"/>
      <c r="C74" s="49"/>
      <c r="D74" s="5" t="s">
        <v>27</v>
      </c>
      <c r="E74" s="14"/>
      <c r="F74" s="14"/>
      <c r="G74" s="14"/>
      <c r="H74" s="14"/>
      <c r="I74" s="14"/>
      <c r="J74" s="14"/>
      <c r="K74" s="23">
        <f t="shared" si="9"/>
        <v>0</v>
      </c>
      <c r="L74" s="52"/>
      <c r="M74" s="43"/>
      <c r="N74" s="43"/>
    </row>
    <row r="75" spans="1:14" s="3" customFormat="1" ht="15" customHeight="1" x14ac:dyDescent="0.25">
      <c r="A75" s="47"/>
      <c r="B75" s="50"/>
      <c r="C75" s="50"/>
      <c r="D75" s="7" t="s">
        <v>28</v>
      </c>
      <c r="E75" s="14"/>
      <c r="F75" s="14"/>
      <c r="G75" s="14"/>
      <c r="H75" s="14"/>
      <c r="I75" s="14"/>
      <c r="J75" s="14"/>
      <c r="K75" s="23">
        <f t="shared" si="9"/>
        <v>0</v>
      </c>
      <c r="L75" s="52"/>
      <c r="M75" s="44"/>
      <c r="N75" s="44"/>
    </row>
    <row r="76" spans="1:14" s="3" customFormat="1" ht="14.25" customHeight="1" x14ac:dyDescent="0.25">
      <c r="A76" s="45" t="s">
        <v>13</v>
      </c>
      <c r="B76" s="48" t="s">
        <v>29</v>
      </c>
      <c r="C76" s="48" t="s">
        <v>30</v>
      </c>
      <c r="D76" s="6" t="s">
        <v>20</v>
      </c>
      <c r="E76" s="12">
        <v>3</v>
      </c>
      <c r="F76" s="12">
        <v>1</v>
      </c>
      <c r="G76" s="13">
        <v>2</v>
      </c>
      <c r="H76" s="14">
        <v>1</v>
      </c>
      <c r="I76" s="14">
        <v>2</v>
      </c>
      <c r="J76" s="14">
        <v>2</v>
      </c>
      <c r="K76" s="23">
        <f t="shared" ref="K76:K83" si="10">SUM(E76:J76)</f>
        <v>11</v>
      </c>
      <c r="L76" s="51">
        <f>(K76+K77+K78+K79+K80+K81+K82+K83)/5</f>
        <v>17.8</v>
      </c>
      <c r="M76" s="42" t="s">
        <v>13</v>
      </c>
      <c r="N76" s="42" t="s">
        <v>51</v>
      </c>
    </row>
    <row r="77" spans="1:14" s="3" customFormat="1" ht="14.25" customHeight="1" x14ac:dyDescent="0.25">
      <c r="A77" s="46"/>
      <c r="B77" s="49"/>
      <c r="C77" s="49"/>
      <c r="D77" s="6" t="s">
        <v>38</v>
      </c>
      <c r="E77" s="12">
        <v>5</v>
      </c>
      <c r="F77" s="12">
        <v>3</v>
      </c>
      <c r="G77" s="13">
        <v>3</v>
      </c>
      <c r="H77" s="14">
        <v>3</v>
      </c>
      <c r="I77" s="14">
        <v>2</v>
      </c>
      <c r="J77" s="14">
        <v>2</v>
      </c>
      <c r="K77" s="23">
        <f t="shared" si="10"/>
        <v>18</v>
      </c>
      <c r="L77" s="51"/>
      <c r="M77" s="43"/>
      <c r="N77" s="43"/>
    </row>
    <row r="78" spans="1:14" s="3" customFormat="1" ht="15" customHeight="1" x14ac:dyDescent="0.25">
      <c r="A78" s="46"/>
      <c r="B78" s="49"/>
      <c r="C78" s="49"/>
      <c r="D78" s="6" t="s">
        <v>22</v>
      </c>
      <c r="E78" s="12">
        <v>6</v>
      </c>
      <c r="F78" s="12">
        <v>3</v>
      </c>
      <c r="G78" s="13">
        <v>2</v>
      </c>
      <c r="H78" s="14">
        <v>3</v>
      </c>
      <c r="I78" s="14">
        <v>2</v>
      </c>
      <c r="J78" s="14">
        <v>2</v>
      </c>
      <c r="K78" s="23">
        <f t="shared" si="10"/>
        <v>18</v>
      </c>
      <c r="L78" s="52"/>
      <c r="M78" s="43"/>
      <c r="N78" s="43"/>
    </row>
    <row r="79" spans="1:14" s="3" customFormat="1" ht="15" customHeight="1" x14ac:dyDescent="0.25">
      <c r="A79" s="46"/>
      <c r="B79" s="49"/>
      <c r="C79" s="49"/>
      <c r="D79" s="6" t="s">
        <v>21</v>
      </c>
      <c r="E79" s="12">
        <v>6</v>
      </c>
      <c r="F79" s="12">
        <v>3</v>
      </c>
      <c r="G79" s="13">
        <v>2</v>
      </c>
      <c r="H79" s="14">
        <v>3</v>
      </c>
      <c r="I79" s="14">
        <v>2</v>
      </c>
      <c r="J79" s="14">
        <v>2</v>
      </c>
      <c r="K79" s="23">
        <f t="shared" si="10"/>
        <v>18</v>
      </c>
      <c r="L79" s="52"/>
      <c r="M79" s="43"/>
      <c r="N79" s="43"/>
    </row>
    <row r="80" spans="1:14" s="3" customFormat="1" ht="15" customHeight="1" x14ac:dyDescent="0.25">
      <c r="A80" s="46"/>
      <c r="B80" s="49"/>
      <c r="C80" s="49"/>
      <c r="D80" s="6" t="s">
        <v>37</v>
      </c>
      <c r="E80" s="12"/>
      <c r="F80" s="12"/>
      <c r="G80" s="13"/>
      <c r="H80" s="14"/>
      <c r="I80" s="14"/>
      <c r="J80" s="14"/>
      <c r="K80" s="23">
        <f t="shared" si="10"/>
        <v>0</v>
      </c>
      <c r="L80" s="52"/>
      <c r="M80" s="43"/>
      <c r="N80" s="43"/>
    </row>
    <row r="81" spans="1:16" s="3" customFormat="1" ht="15" customHeight="1" x14ac:dyDescent="0.25">
      <c r="A81" s="46"/>
      <c r="B81" s="49"/>
      <c r="C81" s="49"/>
      <c r="D81" s="6" t="s">
        <v>36</v>
      </c>
      <c r="E81" s="12">
        <v>7</v>
      </c>
      <c r="F81" s="12">
        <v>5</v>
      </c>
      <c r="G81" s="13">
        <v>4</v>
      </c>
      <c r="H81" s="14">
        <v>4</v>
      </c>
      <c r="I81" s="14">
        <v>2</v>
      </c>
      <c r="J81" s="14">
        <v>2</v>
      </c>
      <c r="K81" s="23">
        <f t="shared" si="10"/>
        <v>24</v>
      </c>
      <c r="L81" s="52"/>
      <c r="M81" s="43"/>
      <c r="N81" s="43"/>
    </row>
    <row r="82" spans="1:16" s="3" customFormat="1" ht="15" customHeight="1" x14ac:dyDescent="0.25">
      <c r="A82" s="46"/>
      <c r="B82" s="49"/>
      <c r="C82" s="49"/>
      <c r="D82" s="6" t="s">
        <v>27</v>
      </c>
      <c r="E82" s="12"/>
      <c r="F82" s="12"/>
      <c r="G82" s="13"/>
      <c r="H82" s="14"/>
      <c r="I82" s="14"/>
      <c r="J82" s="14"/>
      <c r="K82" s="23">
        <f t="shared" si="10"/>
        <v>0</v>
      </c>
      <c r="L82" s="52"/>
      <c r="M82" s="43"/>
      <c r="N82" s="43"/>
    </row>
    <row r="83" spans="1:16" s="3" customFormat="1" ht="15" customHeight="1" x14ac:dyDescent="0.25">
      <c r="A83" s="47"/>
      <c r="B83" s="50"/>
      <c r="C83" s="50"/>
      <c r="D83" s="7" t="s">
        <v>28</v>
      </c>
      <c r="E83" s="12"/>
      <c r="F83" s="12"/>
      <c r="G83" s="13"/>
      <c r="H83" s="14"/>
      <c r="I83" s="14"/>
      <c r="J83" s="14"/>
      <c r="K83" s="23">
        <f t="shared" si="10"/>
        <v>0</v>
      </c>
      <c r="L83" s="52"/>
      <c r="M83" s="44"/>
      <c r="N83" s="44"/>
    </row>
    <row r="84" spans="1:16" s="3" customFormat="1" ht="14.25" customHeight="1" x14ac:dyDescent="0.25">
      <c r="A84" s="45" t="s">
        <v>56</v>
      </c>
      <c r="B84" s="48" t="s">
        <v>31</v>
      </c>
      <c r="C84" s="48" t="s">
        <v>32</v>
      </c>
      <c r="D84" s="6" t="s">
        <v>20</v>
      </c>
      <c r="E84" s="12">
        <v>3</v>
      </c>
      <c r="F84" s="12">
        <v>3</v>
      </c>
      <c r="G84" s="13">
        <v>2</v>
      </c>
      <c r="H84" s="14">
        <v>2</v>
      </c>
      <c r="I84" s="14">
        <v>0</v>
      </c>
      <c r="J84" s="14">
        <v>2</v>
      </c>
      <c r="K84" s="23">
        <f t="shared" ref="K84:K91" si="11">SUM(E84:J84)</f>
        <v>12</v>
      </c>
      <c r="L84" s="51">
        <f>(K84+K85+K86+K87+K88+K89+K90+K91)/6</f>
        <v>10.833333333333334</v>
      </c>
      <c r="M84" s="57">
        <v>11</v>
      </c>
      <c r="N84" s="57">
        <v>120</v>
      </c>
    </row>
    <row r="85" spans="1:16" s="3" customFormat="1" ht="14.25" customHeight="1" x14ac:dyDescent="0.25">
      <c r="A85" s="46"/>
      <c r="B85" s="49"/>
      <c r="C85" s="49"/>
      <c r="D85" s="6" t="s">
        <v>38</v>
      </c>
      <c r="E85" s="12">
        <v>5</v>
      </c>
      <c r="F85" s="12">
        <v>3</v>
      </c>
      <c r="G85" s="13">
        <v>3</v>
      </c>
      <c r="H85" s="14">
        <v>3</v>
      </c>
      <c r="I85" s="14">
        <v>0</v>
      </c>
      <c r="J85" s="14">
        <v>2</v>
      </c>
      <c r="K85" s="23">
        <f t="shared" si="11"/>
        <v>16</v>
      </c>
      <c r="L85" s="51"/>
      <c r="M85" s="43"/>
      <c r="N85" s="43"/>
    </row>
    <row r="86" spans="1:16" s="3" customFormat="1" ht="15" customHeight="1" x14ac:dyDescent="0.25">
      <c r="A86" s="46"/>
      <c r="B86" s="49"/>
      <c r="C86" s="49"/>
      <c r="D86" s="6" t="s">
        <v>22</v>
      </c>
      <c r="E86" s="12">
        <v>4</v>
      </c>
      <c r="F86" s="12">
        <v>1</v>
      </c>
      <c r="G86" s="13">
        <v>1</v>
      </c>
      <c r="H86" s="14">
        <v>0</v>
      </c>
      <c r="I86" s="14">
        <v>0</v>
      </c>
      <c r="J86" s="14">
        <v>2</v>
      </c>
      <c r="K86" s="23">
        <f t="shared" si="11"/>
        <v>8</v>
      </c>
      <c r="L86" s="52"/>
      <c r="M86" s="43"/>
      <c r="N86" s="43"/>
    </row>
    <row r="87" spans="1:16" s="3" customFormat="1" ht="15" customHeight="1" x14ac:dyDescent="0.25">
      <c r="A87" s="46"/>
      <c r="B87" s="49"/>
      <c r="C87" s="49"/>
      <c r="D87" s="6" t="s">
        <v>21</v>
      </c>
      <c r="E87" s="12">
        <v>4</v>
      </c>
      <c r="F87" s="12">
        <v>2</v>
      </c>
      <c r="G87" s="13">
        <v>1</v>
      </c>
      <c r="H87" s="14">
        <v>0</v>
      </c>
      <c r="I87" s="14">
        <v>0</v>
      </c>
      <c r="J87" s="14">
        <v>2</v>
      </c>
      <c r="K87" s="23">
        <f t="shared" si="11"/>
        <v>9</v>
      </c>
      <c r="L87" s="52"/>
      <c r="M87" s="43"/>
      <c r="N87" s="43"/>
    </row>
    <row r="88" spans="1:16" s="3" customFormat="1" ht="15" customHeight="1" x14ac:dyDescent="0.25">
      <c r="A88" s="46"/>
      <c r="B88" s="49"/>
      <c r="C88" s="49"/>
      <c r="D88" s="6" t="s">
        <v>37</v>
      </c>
      <c r="E88" s="12">
        <v>0</v>
      </c>
      <c r="F88" s="12">
        <v>2</v>
      </c>
      <c r="G88" s="13">
        <v>0</v>
      </c>
      <c r="H88" s="14">
        <v>0</v>
      </c>
      <c r="I88" s="14">
        <v>0</v>
      </c>
      <c r="J88" s="14">
        <v>2</v>
      </c>
      <c r="K88" s="23">
        <f t="shared" si="11"/>
        <v>4</v>
      </c>
      <c r="L88" s="52"/>
      <c r="M88" s="43"/>
      <c r="N88" s="43"/>
    </row>
    <row r="89" spans="1:16" s="3" customFormat="1" ht="15" customHeight="1" x14ac:dyDescent="0.25">
      <c r="A89" s="46"/>
      <c r="B89" s="49"/>
      <c r="C89" s="49"/>
      <c r="D89" s="6" t="s">
        <v>36</v>
      </c>
      <c r="E89" s="12">
        <v>6</v>
      </c>
      <c r="F89" s="12">
        <v>2</v>
      </c>
      <c r="G89" s="13">
        <v>3</v>
      </c>
      <c r="H89" s="14">
        <v>3</v>
      </c>
      <c r="I89" s="14">
        <v>0</v>
      </c>
      <c r="J89" s="14">
        <v>2</v>
      </c>
      <c r="K89" s="23">
        <f t="shared" si="11"/>
        <v>16</v>
      </c>
      <c r="L89" s="52"/>
      <c r="M89" s="43"/>
      <c r="N89" s="43"/>
    </row>
    <row r="90" spans="1:16" s="3" customFormat="1" ht="15" customHeight="1" x14ac:dyDescent="0.25">
      <c r="A90" s="46"/>
      <c r="B90" s="49"/>
      <c r="C90" s="49"/>
      <c r="D90" s="6" t="s">
        <v>27</v>
      </c>
      <c r="E90" s="12"/>
      <c r="F90" s="12"/>
      <c r="G90" s="13"/>
      <c r="H90" s="14"/>
      <c r="I90" s="14"/>
      <c r="J90" s="14"/>
      <c r="K90" s="23">
        <f t="shared" si="11"/>
        <v>0</v>
      </c>
      <c r="L90" s="52"/>
      <c r="M90" s="43"/>
      <c r="N90" s="43"/>
    </row>
    <row r="91" spans="1:16" s="3" customFormat="1" ht="15" customHeight="1" x14ac:dyDescent="0.25">
      <c r="A91" s="47"/>
      <c r="B91" s="50"/>
      <c r="C91" s="50"/>
      <c r="D91" s="7" t="s">
        <v>28</v>
      </c>
      <c r="E91" s="12"/>
      <c r="F91" s="12"/>
      <c r="G91" s="13"/>
      <c r="H91" s="14"/>
      <c r="I91" s="14"/>
      <c r="J91" s="14"/>
      <c r="K91" s="23">
        <f t="shared" si="11"/>
        <v>0</v>
      </c>
      <c r="L91" s="52"/>
      <c r="M91" s="44"/>
      <c r="N91" s="44"/>
    </row>
    <row r="92" spans="1:16" ht="15.75" customHeight="1" x14ac:dyDescent="0.25">
      <c r="P92" s="3"/>
    </row>
    <row r="93" spans="1:16" ht="15.75" customHeight="1" x14ac:dyDescent="0.35">
      <c r="F93" s="53" t="s">
        <v>52</v>
      </c>
      <c r="G93" s="53"/>
      <c r="H93" s="53"/>
      <c r="I93" s="53"/>
      <c r="J93" s="53"/>
      <c r="K93" s="53"/>
      <c r="L93" s="53"/>
      <c r="M93" s="53"/>
      <c r="N93" s="9"/>
      <c r="P93" s="3"/>
    </row>
    <row r="94" spans="1:16" ht="15.75" customHeight="1" x14ac:dyDescent="0.35">
      <c r="F94" s="10"/>
      <c r="G94" s="10"/>
      <c r="H94" s="10"/>
      <c r="I94" s="10"/>
      <c r="J94" s="10"/>
      <c r="K94" s="10"/>
      <c r="L94" s="11"/>
      <c r="M94" s="10"/>
      <c r="N94" s="10"/>
      <c r="P94" s="3"/>
    </row>
    <row r="95" spans="1:16" ht="15.75" customHeight="1" x14ac:dyDescent="0.25"/>
    <row r="96" spans="1:1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</sheetData>
  <mergeCells count="69">
    <mergeCell ref="I1:N1"/>
    <mergeCell ref="C60:C67"/>
    <mergeCell ref="A52:A59"/>
    <mergeCell ref="A60:A67"/>
    <mergeCell ref="N84:N91"/>
    <mergeCell ref="N68:N75"/>
    <mergeCell ref="N52:N59"/>
    <mergeCell ref="M76:M83"/>
    <mergeCell ref="A76:A83"/>
    <mergeCell ref="C76:C83"/>
    <mergeCell ref="L76:L83"/>
    <mergeCell ref="B84:B91"/>
    <mergeCell ref="C84:C91"/>
    <mergeCell ref="L84:L91"/>
    <mergeCell ref="M84:M91"/>
    <mergeCell ref="A84:A91"/>
    <mergeCell ref="N20:N27"/>
    <mergeCell ref="A68:A75"/>
    <mergeCell ref="B68:B75"/>
    <mergeCell ref="C68:C75"/>
    <mergeCell ref="L68:L75"/>
    <mergeCell ref="M68:M75"/>
    <mergeCell ref="B52:B59"/>
    <mergeCell ref="A36:A43"/>
    <mergeCell ref="B44:B51"/>
    <mergeCell ref="C44:C51"/>
    <mergeCell ref="L44:L51"/>
    <mergeCell ref="M44:M51"/>
    <mergeCell ref="C52:C59"/>
    <mergeCell ref="L52:L59"/>
    <mergeCell ref="M52:M59"/>
    <mergeCell ref="B60:B67"/>
    <mergeCell ref="N4:N11"/>
    <mergeCell ref="N60:N67"/>
    <mergeCell ref="N76:N83"/>
    <mergeCell ref="N12:N19"/>
    <mergeCell ref="B20:B27"/>
    <mergeCell ref="C20:C27"/>
    <mergeCell ref="L20:L27"/>
    <mergeCell ref="M20:M27"/>
    <mergeCell ref="B36:B43"/>
    <mergeCell ref="C36:C43"/>
    <mergeCell ref="L36:L43"/>
    <mergeCell ref="M36:M43"/>
    <mergeCell ref="N36:N43"/>
    <mergeCell ref="N28:N35"/>
    <mergeCell ref="N44:N51"/>
    <mergeCell ref="B76:B83"/>
    <mergeCell ref="F93:M93"/>
    <mergeCell ref="A2:M2"/>
    <mergeCell ref="A4:A11"/>
    <mergeCell ref="B4:B11"/>
    <mergeCell ref="C4:C11"/>
    <mergeCell ref="L28:L35"/>
    <mergeCell ref="B28:B35"/>
    <mergeCell ref="M28:M35"/>
    <mergeCell ref="C28:C35"/>
    <mergeCell ref="L4:L11"/>
    <mergeCell ref="M4:M11"/>
    <mergeCell ref="A28:A35"/>
    <mergeCell ref="A20:A27"/>
    <mergeCell ref="L60:L67"/>
    <mergeCell ref="M60:M67"/>
    <mergeCell ref="M12:M19"/>
    <mergeCell ref="A44:A51"/>
    <mergeCell ref="A12:A19"/>
    <mergeCell ref="B12:B19"/>
    <mergeCell ref="C12:C19"/>
    <mergeCell ref="L12:L19"/>
  </mergeCells>
  <pageMargins left="0.7" right="0.7" top="0.75" bottom="0.75" header="0" footer="0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Зайцева Н.В.</dc:creator>
  <cp:lastModifiedBy>Зайцева Н.В.</cp:lastModifiedBy>
  <cp:lastPrinted>2023-03-28T17:14:49Z</cp:lastPrinted>
  <dcterms:created xsi:type="dcterms:W3CDTF">2021-05-29T11:06:34Z</dcterms:created>
  <dcterms:modified xsi:type="dcterms:W3CDTF">2023-03-28T17:28:21Z</dcterms:modified>
</cp:coreProperties>
</file>